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RAZPISI Aleš\RAZPISI 2024\JN Prenova glasovalno konferenčnega sistema v veliki sejni dvorani v Mestni hiši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1" l="1"/>
  <c r="G206" i="1" l="1"/>
  <c r="G217" i="1"/>
  <c r="G212" i="1" l="1"/>
  <c r="G214" i="1" s="1"/>
  <c r="G191" i="1"/>
  <c r="G195" i="1"/>
  <c r="G198" i="1"/>
  <c r="G202" i="1"/>
  <c r="G204" i="1"/>
  <c r="G187" i="1"/>
  <c r="G185" i="1"/>
  <c r="G178" i="1"/>
  <c r="G176" i="1"/>
  <c r="G174" i="1"/>
  <c r="G171" i="1"/>
  <c r="G168" i="1"/>
  <c r="G167" i="1"/>
  <c r="G165" i="1"/>
  <c r="G162" i="1"/>
  <c r="G160" i="1"/>
  <c r="G158" i="1"/>
  <c r="G157" i="1"/>
  <c r="G155" i="1"/>
  <c r="G153" i="1"/>
  <c r="G151" i="1"/>
  <c r="G149" i="1"/>
  <c r="G146" i="1"/>
  <c r="G143" i="1"/>
  <c r="G142" i="1"/>
  <c r="G144" i="1"/>
  <c r="G140" i="1"/>
  <c r="G138" i="1"/>
  <c r="G133" i="1"/>
  <c r="G130" i="1"/>
  <c r="G129" i="1"/>
  <c r="G126" i="1"/>
  <c r="G124" i="1"/>
  <c r="G120" i="1"/>
  <c r="G135" i="1" l="1"/>
  <c r="G188" i="1"/>
  <c r="G209" i="1"/>
  <c r="G115" i="1"/>
  <c r="G113" i="1"/>
  <c r="G111" i="1"/>
  <c r="G109" i="1"/>
  <c r="G107" i="1"/>
  <c r="G105" i="1"/>
  <c r="G104" i="1"/>
  <c r="G102" i="1"/>
  <c r="G97" i="1" l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70" i="1"/>
  <c r="G68" i="1"/>
  <c r="G63" i="1"/>
  <c r="G61" i="1"/>
  <c r="G60" i="1"/>
  <c r="G56" i="1"/>
  <c r="G55" i="1"/>
  <c r="G54" i="1"/>
  <c r="G52" i="1"/>
  <c r="G50" i="1"/>
  <c r="G48" i="1"/>
  <c r="G49" i="1"/>
  <c r="G16" i="1"/>
  <c r="G36" i="1"/>
  <c r="G33" i="1"/>
  <c r="G42" i="1"/>
  <c r="G44" i="1"/>
  <c r="G43" i="1"/>
  <c r="G39" i="1"/>
  <c r="G40" i="1"/>
  <c r="G38" i="1"/>
  <c r="G34" i="1"/>
  <c r="G32" i="1"/>
  <c r="G30" i="1"/>
  <c r="G28" i="1"/>
  <c r="G26" i="1"/>
  <c r="G24" i="1"/>
  <c r="G22" i="1"/>
  <c r="G20" i="1"/>
  <c r="G18" i="1"/>
  <c r="G99" i="1" l="1"/>
  <c r="G65" i="1"/>
  <c r="G57" i="1"/>
  <c r="G45" i="1"/>
  <c r="G222" i="1" l="1"/>
  <c r="G224" i="1" s="1"/>
  <c r="G223" i="1" s="1"/>
</calcChain>
</file>

<file path=xl/sharedStrings.xml><?xml version="1.0" encoding="utf-8"?>
<sst xmlns="http://schemas.openxmlformats.org/spreadsheetml/2006/main" count="385" uniqueCount="280">
  <si>
    <t>Gospodarski subjekt:</t>
  </si>
  <si>
    <t xml:space="preserve">ki ga zastopa </t>
  </si>
  <si>
    <t>dajem naslednjo</t>
  </si>
  <si>
    <t>PRILOGA 1/1</t>
  </si>
  <si>
    <t xml:space="preserve"> PONUDBO št.____________</t>
  </si>
  <si>
    <t>Št.</t>
  </si>
  <si>
    <t>Predmet</t>
  </si>
  <si>
    <t>EM</t>
  </si>
  <si>
    <t>Vrednost brez DDV</t>
  </si>
  <si>
    <t>Cena na kos brez DDV</t>
  </si>
  <si>
    <t>Količina</t>
  </si>
  <si>
    <t>1.</t>
  </si>
  <si>
    <t>centralna konferenčna enota (kot na primer Bosch 1 x DCNM-APS2)</t>
  </si>
  <si>
    <t>2x XLR line in, 4x RCA line in, 2x XLR line out, 2x RCA line out, 1x RJ45 ethernet, 3x POE++ (3x144W), 1x POE (15W), rackmount ali namizna montaža, dušenje akustičnih povratnih signalov, odpravljanje odmeva in izenačevalnik</t>
  </si>
  <si>
    <t>kos</t>
  </si>
  <si>
    <t>2.</t>
  </si>
  <si>
    <t>DANTE prehod (kot na primer Bosch 1 x OMN-DANTEGTW)</t>
  </si>
  <si>
    <t>rackmount montaža, podpora AES70, DANTE, AES67, RSTP, multicast, 64 kanalov in/out, 48kHz vzorčenje</t>
  </si>
  <si>
    <t>3.</t>
  </si>
  <si>
    <t>priključna enota za vgradne enote (kot na primer Bosch 1 x DCNM-FBD2)</t>
  </si>
  <si>
    <t>podpora za 2 do 4 delegatske pozicije, 2xRJ12, 2x audio in, 2xRJ45, 2x audio out</t>
  </si>
  <si>
    <t>4.</t>
  </si>
  <si>
    <t>vgradna enota za glasovanje (kot na primer Bosch 1 x DCNM-FVP)</t>
  </si>
  <si>
    <t>5.</t>
  </si>
  <si>
    <t>vgradna enota z gumbom za aktivacijo mikrofona (kot na primer Bosch 1 x DCNM-FMICB)</t>
  </si>
  <si>
    <t>3-barvna indikacija statusa (mikrofon aktiven, čakanje, mikrofon omogočen), RJ12</t>
  </si>
  <si>
    <t>6.</t>
  </si>
  <si>
    <t>vgradna enota za priklop mikrofona (kot na primer Bosch 1 x DCNM-FMCP)</t>
  </si>
  <si>
    <t>balansiran vhod, THD+šum 0.10%, dinamični razpon 90dB, SNRmin 90dB, zaščita pred tresljaji, predojačevalnik z zaščito pred GSM motnjami</t>
  </si>
  <si>
    <t>7.</t>
  </si>
  <si>
    <t>mikrofon s kratkim vratom (kot na primer Bosch 1 x DCNM-MICSLS)</t>
  </si>
  <si>
    <t>usmerjeni mikrofon, zaščita pred vetrom, zaščita pred motnjami mobilnih telefonov, dvobarvni indikator aktivnosti, dinamični razpon 100 dB, 85 dB SPL nominalni, 115 dB SPL maksimalni vhodni nivo</t>
  </si>
  <si>
    <t>8.</t>
  </si>
  <si>
    <t>dvobarvni LED indikator stanja, 2xRJ12</t>
  </si>
  <si>
    <t>9.</t>
  </si>
  <si>
    <t>vgradne spojke (kot na primer Bosch 1 x DCNM-FCOUP), komplet vsebuje 50 kosov</t>
  </si>
  <si>
    <t>kpl</t>
  </si>
  <si>
    <t>10.</t>
  </si>
  <si>
    <t>vgradni zaključni pokrovi (kot na primer Bosch 1 x DCNM-FEC), komplet vsebuje 50 kosov</t>
  </si>
  <si>
    <t>11.</t>
  </si>
  <si>
    <t>orodje za izvlek vgradnih panelov (kot na primer Bosch 1 x DCNM-FET)</t>
  </si>
  <si>
    <t>za izvlek brez poškodb in prask, izvlek navzgor ali navzdol</t>
  </si>
  <si>
    <t>12.</t>
  </si>
  <si>
    <t>priključna enota za mikrofone (kot na primer Bosch 1 x DCNM-FAI)</t>
  </si>
  <si>
    <t>Phantom napajanje 48V, mikrofonski in linijski nivo</t>
  </si>
  <si>
    <t>13.</t>
  </si>
  <si>
    <t>nalepke za slabovidne za glasovalno enoto (kot na primer Bosch 1 x CSP-D00114), komplet vsebuje 25 kosov</t>
  </si>
  <si>
    <t>14.</t>
  </si>
  <si>
    <t>prilagoditvena plošča za vgradnjo glasovalne enote, aktivacijskega gumba in mikrofona ustrezne dimenzije</t>
  </si>
  <si>
    <t>programska premium licenca (kot na primer Bosch 1 x DCNM-LPP-PE)</t>
  </si>
  <si>
    <t>Trajna licenca na delegata, paket funkcij za glasovanje, tolmačenje, pripravo in vodenje sestankov</t>
  </si>
  <si>
    <t>15.</t>
  </si>
  <si>
    <t>16.</t>
  </si>
  <si>
    <t>17.</t>
  </si>
  <si>
    <t>omrežna PoE++ stikala in strežnik z Windows Server Standard 2019 - zagotovi naročnik</t>
  </si>
  <si>
    <t>Konferenčni sistem banketna dvorana</t>
  </si>
  <si>
    <t>18.</t>
  </si>
  <si>
    <t>19.</t>
  </si>
  <si>
    <t>delegatska enota (kot na primer Bosch 1 x DCNM-D)</t>
  </si>
  <si>
    <t>možnost konfiguracije kot delegatska ali predsedujoča enota, gumb za utišanje, zvezdasta ali zaporedna vezava enot, hkratna uporaba mikrofona in zvočnika z utišanjem povratnega signala, možnost priklopa slušalk z nastavitvijo glasnosti (3.5mm x2), dvobarvni indikator stanja mikrofona, tribarvni indikator stanja enote, 2x RJ45</t>
  </si>
  <si>
    <t>20.</t>
  </si>
  <si>
    <t>mikrofon s kratkim vratom (kot na primer Bosch 1 x DCNM-MICS)</t>
  </si>
  <si>
    <t>21.</t>
  </si>
  <si>
    <t>sistemski priključni kabli 2m s konektorji (kot na primer Bosch 1 x DCNM-CB02-I)</t>
  </si>
  <si>
    <t>22.</t>
  </si>
  <si>
    <t>sistemski priključni kabli 10m s konektorji (kot na primer Bosch 1 x DCNM-CB10-I)</t>
  </si>
  <si>
    <t>24.</t>
  </si>
  <si>
    <t>strežnik z Windows Server Standard 2019 - zagotovi naročnik</t>
  </si>
  <si>
    <t>Programska oprema</t>
  </si>
  <si>
    <t>25.</t>
  </si>
  <si>
    <t>programska oprema za upravljanje in podporo delovanja stacionarnega sistema za glasovanje</t>
  </si>
  <si>
    <t>26.</t>
  </si>
  <si>
    <t>programska oprema za upravljanje krmilnega sistema, kamernega sistema in glasovanja z zaslonom na dotik</t>
  </si>
  <si>
    <t>Avtomatsko pozicioniranje kamer glede na aktivni mikrofon, shranjevanje lokacij kamer, upravljanje z multimedijskimi napravami, proženje glasovanj</t>
  </si>
  <si>
    <t>27.</t>
  </si>
  <si>
    <t>mini računalnik za prikaz rezultatov glasovanj na velikih zaslonih (kot na primer Asus NUC z Win11)</t>
  </si>
  <si>
    <t>intel i5 gen 12+, 16GB RAM, 512 GB SSD, HDMI izhod, RJ45 LAN</t>
  </si>
  <si>
    <t>28.</t>
  </si>
  <si>
    <t>12V ali PoE+ napajanje, 24x zoom, F1.8 to F4.0, f=4.12 mm - 98.9 mm (25-600 ekv), vidni kot horizontalno 74.1°-3.3°, min. osvetlitev 3 lx, ojačitev signala 3 do 36 dB, HDMI 1.4 4:2:2/10bit,3G-SDI, RJ45 LAN/PoE, RJ-45 RS422, 3.5mm mic/line in, pan ±175°, tilt -30° do 90°, MJPEG, H.264, H.265, NDI HX2+</t>
  </si>
  <si>
    <t>29.</t>
  </si>
  <si>
    <t>30.</t>
  </si>
  <si>
    <t>12V ali PoE napajanje, 3.5" 960x540px ekran, nadzor do 200 kamer, 20 skupin kamer, 100 prednastavljenih scen</t>
  </si>
  <si>
    <t>31.</t>
  </si>
  <si>
    <t>video matrični preklopnik (kot na primer Blackmagicdesign ATEM 1 M/E Production Studio 4K)</t>
  </si>
  <si>
    <t>10 SDI vhodov, 1 HDMI vhod, REF-in, 3x AUX izhod, preview izhod, HD-SDI izhod, 6G SDI izhod, HDMI izhod, SDI in HDMI multiview izhod, 2xRCA audio in, 2x XLR audio in, 2x XLR audio out, izhodni formati do 3840 x 2160p29.9, 4x upstream key, 2x DSK, 4x chroma key, 7x luma key, 1x stinger/DVE, 2x media player</t>
  </si>
  <si>
    <t>32.</t>
  </si>
  <si>
    <t>krmilni vmesnik za videomatrični preklopnik (kot na primer Skarhoj ATEM-TCP Link)</t>
  </si>
  <si>
    <t>TCP vmesnik za integracijo BMD ATEM preklopnika z AV kontrolnim sistemom</t>
  </si>
  <si>
    <t>33.</t>
  </si>
  <si>
    <t>pretvornik SDI na HDMI (kot na primer Blackmagicdesign Micro Converter SDI to HDMI 12G)</t>
  </si>
  <si>
    <t>12G-SDI vhod, SDI loop out, HDMI 2.0 izhod do 4Kp60, napajanje USB-C</t>
  </si>
  <si>
    <t>34.</t>
  </si>
  <si>
    <t>pretvornik SDI na USB 3.0 (kot na primer Inogeni SDI2USB3)</t>
  </si>
  <si>
    <t>3G-SDI vhod, SDI loop out, USB 3.0 izhod. Kompatibilno z Barco ClickShare, Zoom, MS Teams</t>
  </si>
  <si>
    <t>35.</t>
  </si>
  <si>
    <t>pretvornik 4K HDMI na USB 3.0 (kot na primer Inogeni 4K2USB3 )</t>
  </si>
  <si>
    <t>36.</t>
  </si>
  <si>
    <t>50" zaslon za prikaz dnevnega reda in rezultatov (kot na primer Panasonic TH-50CQE2W)</t>
  </si>
  <si>
    <t>50" diagonala, svetlost 500cd/m2, 4K resolucija, antirefleksna površina, USB-A 3.0, USB-C, RS232, 1x RJ45 ethernet združljivo s PJLink, WiFi, 3.5mm audio izhod, SPDIF izhod, 16/7 delovanje</t>
  </si>
  <si>
    <t>37.</t>
  </si>
  <si>
    <t>43" zaslon za režijo (kot na primer Panasonic TH-43CQE2W)</t>
  </si>
  <si>
    <t>43" diagonala, svetlost 500cd/m2, 4K resolucija, antirefleksna površina, USB-A 3.0, USB-C, RS232, 1x RJ45 ethernet združljivo s PJLink, WiFi, 3.5mm audio izhod, SPDIF izhod, 16/7 delovanje</t>
  </si>
  <si>
    <t>38.</t>
  </si>
  <si>
    <t>32" zaslon za prikaz ure (kot na primer iiyama ProLite)</t>
  </si>
  <si>
    <t>32" diagonala, 2560x1440 resolucija, svetlost 260 cd/m2, kontrast 1200&gt;1, 1x DVI, 1x HDMI, 1xDP, 1x3.5mm audio izhod, podpora HDCP</t>
  </si>
  <si>
    <t>39.</t>
  </si>
  <si>
    <t>matrični prekopnik (kot na primer Blackmagicdesign Videohub 40x40 12G)</t>
  </si>
  <si>
    <t>40x 12G-SDI vhod, 40x 12G-SDI izhod, vorčenje YUV 4:2:2 ali RGB 4:4:4, obnova signala na seh izhodih, tri-sync ali black burst referenčni signal, RJ45 ethernet, USB-C</t>
  </si>
  <si>
    <t>40.</t>
  </si>
  <si>
    <t>HDMI na SDI skalirni pretvornik (kot na primer Roland VC-1-SC)</t>
  </si>
  <si>
    <t>HDMI vhod, HDMI loop out, 2x AES/analogni avdio vhod, 2x SDI izhod, AES/Analog avdio izhod, resolucije od 720p25 do 1080p60, 16 kanalni audio, vzorčenje 48 kHz, 24 bit</t>
  </si>
  <si>
    <t>41.</t>
  </si>
  <si>
    <t>generator sinhronizacije (kot na primer Blackmagicdesign Mini Converter - Sync Generator)</t>
  </si>
  <si>
    <t>6x blackburst/tri-level referenčni izhod, podpora formatom od 525i29.97 do 1080i60</t>
  </si>
  <si>
    <t>42.</t>
  </si>
  <si>
    <t>video množilnik (kot na primer AJA C10DA)</t>
  </si>
  <si>
    <t>1x analogni BNC vhod, 6x analogni BNC izhod, formati PAL, Tri-level, LTC</t>
  </si>
  <si>
    <t>43.</t>
  </si>
  <si>
    <t>video snemalnik/predvajalnik (kot na primer Blackmagic HyperDeck Studio Mini)</t>
  </si>
  <si>
    <t>1x SDI vhod, 1x SDI loop izhod, USB-C izhod za webcam, HDMI izhod, REF vhod, REF loop izhod, RJ45 ethernet, snemanje na 2x SD kartice ali prek USB-C, formati H.264, DNxHD, ProRes</t>
  </si>
  <si>
    <t>47.</t>
  </si>
  <si>
    <t>48.</t>
  </si>
  <si>
    <t>49.</t>
  </si>
  <si>
    <t>50.</t>
  </si>
  <si>
    <t>krmilni vmesnik za videomatrični preklopnik (kot na primer Skaarhoj ATEM-TCP Link)</t>
  </si>
  <si>
    <t>51.</t>
  </si>
  <si>
    <t>52.</t>
  </si>
  <si>
    <t>53.</t>
  </si>
  <si>
    <t>54.</t>
  </si>
  <si>
    <t>Relejno polje (kot na primer PDU 44-L)</t>
  </si>
  <si>
    <t>4 x stikalo, 4 x tipka, 8 x DI, možnost upravljanja preko LAN ali RS232</t>
  </si>
  <si>
    <t>Krmilni sistem</t>
  </si>
  <si>
    <t>55.</t>
  </si>
  <si>
    <t>digitalna prezentacijska krmilna enota za glavno dvorano (kot na primer Crestron CP4)</t>
  </si>
  <si>
    <t>rackmount montaža, 2x 8pin relejni izhod, 9pin I/O blok, 2x 8pin RS232/422/485 blok, 1x 5pin COM blok, 2x 3pin COM blok, USB, RJ-45 ethernet, 4pin CRESNET blok, USB-B konzolni vhod</t>
  </si>
  <si>
    <t>TCP/UDP, DHCP, SSL, SSH, SFTP, AD, HTTPS server, SMTP klient</t>
  </si>
  <si>
    <t>2GB SDRAM, 8GB flashCrestron RMC4</t>
  </si>
  <si>
    <t>56.</t>
  </si>
  <si>
    <t>digitalna prezentacijska krmilna enota za banketno dvorano (kot na primer Crestron RMC4)</t>
  </si>
  <si>
    <t>USB-C OTG, LAN PoE, 3 pin NET blok, 3 pin digitalni vhod, 4 in relejni blok, 4 pin IR blok, 5 pin COM blok, 1GB SDRAM, 8GB flash, TCP/UDP, DHCP, SSL, SSH, SFTP, AD, HTTPS server, SMPT klient</t>
  </si>
  <si>
    <t>57.</t>
  </si>
  <si>
    <t>zaslon za upravljanje (kot na primer Crestron TSW-770-B-S)</t>
  </si>
  <si>
    <t>7" diagonala, 1280x800px, kontrast 850:1, kapacitivni senzor dotika, 5 točkovni dotik</t>
  </si>
  <si>
    <t>Crestron HTML5, spletni brskalnik, virtualna tipkovnica, aplikacije za rezervacijo prostora, sonos aplikacija, zoom rooms aplikacija, crestron home aplikacija, prepoznava govora, 2 GB LPDDR3, 16GB eMMC, IEEE 802.11a/b/g/n/ac Wi-Fi, WPA2, bluetooth, dekoder za H.264, H.265 do 25 Mbps, RTSP, vgrajeni mikrofon iz zvočniki, SIP interkom, LAN PoE+, USB</t>
  </si>
  <si>
    <t>58.</t>
  </si>
  <si>
    <t>nosilec za zaslon na dotik (kot na primer Crestron TSW-770/1070-MSMK-ANG-B-S)</t>
  </si>
  <si>
    <t>59.</t>
  </si>
  <si>
    <t>zaslon za upravljanje banketne dvorane (kot na primer Crestron TS-1070-B-S)</t>
  </si>
  <si>
    <t>10.1" diagonala, 1920x1200px, kontrast 1000:1, svetlost: 400 nits, kapacitivni senzor dotika, 5 točkovni dotik</t>
  </si>
  <si>
    <t>60.</t>
  </si>
  <si>
    <t>zaslon za upravljanje ure (kot na primer IIYAMA PROLITE TF1934MC-B7X)</t>
  </si>
  <si>
    <t>19" diagonala, 1280x1024px, svetlost 350 cd/m2, kontrast 1000:1, kapacitivni senzor dotika, 10 točkovni dotik, vhodi VGA, HDMI, DP, podpora HDCP, premaz proti prstnim odtisom</t>
  </si>
  <si>
    <t>Ozvočenje</t>
  </si>
  <si>
    <t>61.</t>
  </si>
  <si>
    <t>zvočniki sprednji  (kot na primer JBL CBT 70J-1 WH)</t>
  </si>
  <si>
    <t>line array zvočnik, asimetrično pokrivanje prostora, 4x130mm nizkotonski zvočnik, 16x 25mm visokotonski zvočnik, frekvenčni razpon 60Hz-20 kHz, preklop med 25° in 45° vertikalnim pokrivanjem, 150° horizontalna pokritost, 350W (2000W peak), 119-125 dB SPL (125-131 peak)</t>
  </si>
  <si>
    <t>62.</t>
  </si>
  <si>
    <t>zvočniki galerija (kot na primer GENELEC 8020 DPM)</t>
  </si>
  <si>
    <t>93-107 dB SPL, frekvenčni razpon 56 Hz-25 kHz, 105mm nizkotonski zvočnik, 19mm visokotonski zvočnik, 50W+50W ojačevalec, XLR vhod</t>
  </si>
  <si>
    <t>63.</t>
  </si>
  <si>
    <t>64.</t>
  </si>
  <si>
    <t>2-kanalni ojačevalec (kot na primer LEA CONNECT 352)</t>
  </si>
  <si>
    <t>rackmount 2x 350W ojačevalec, 2x analogni balansirani vhod, frekvenčni razpon 20Hz to 20kHz, +/- 0.5 dB @ 4Ω, 8Ω, 70V, 100V, -2.5dB @ 20kHz - 2Ω , SNR 105 dB, 32 bitni 96 kHz DSP procesor, 8 pasovni EQ, 100ms/kanal izhodni delay</t>
  </si>
  <si>
    <t>RJ45 ethernet, kontrola prek spletnega vmesnika, API ali oblaka</t>
  </si>
  <si>
    <t>65.</t>
  </si>
  <si>
    <t>brezžični mikrofon (kot na primer SHURE QLXD4E + QLXD2/B58)</t>
  </si>
  <si>
    <t>frekvenčni razpon 20Hz to 20kHz, 120 dB dinamičnega razpona, AES 256bit enkripcija, 9 ur delovanja na AA baterije, 100 m dosega vidne razdalje, možno izmenjevanje mikrofonskih kapsul</t>
  </si>
  <si>
    <t>samodejna analiza prostora za nastavitev frekvenc, 60+ prednastavljenih kanalov brezžična kontrola prek aplikacije, rackmount montaža, XLR izhod, 6.3mm izhod</t>
  </si>
  <si>
    <t>66.</t>
  </si>
  <si>
    <t>LiIon akumulatorske baterije (kot na primer SHURE SB900B)</t>
  </si>
  <si>
    <t>kompatibilno z brezžičnim mikrofonom</t>
  </si>
  <si>
    <t>67.</t>
  </si>
  <si>
    <t>Polnilec za LiIon baterije (kot na primer SHURE SBC220-E)</t>
  </si>
  <si>
    <t>kompatibilno z akumulatorskimi baterijami</t>
  </si>
  <si>
    <t>68.</t>
  </si>
  <si>
    <t>namizno stojalo za brezžični mikrofon (kot na primer KM 23200-300-55)</t>
  </si>
  <si>
    <t>stabilno stojalo s protivibracijskim sistemom; višina 175mm;  3/8" navoj</t>
  </si>
  <si>
    <t>69.</t>
  </si>
  <si>
    <t>talno stojalo za brezžični mikrofon (kot na primer KM 26010-300-55)</t>
  </si>
  <si>
    <t>stabilno stojalo s protivibracijskim sistemom; dvodelno, višina 875-1575mm;  3/8" navoj</t>
  </si>
  <si>
    <t>70.</t>
  </si>
  <si>
    <t>antenski sistem za pokrivanje treh dvoran - Glavna sejna, Klub 11, Klub 15 (kot na primer RFV 4-ZONE +  RFV-DISTRO4E  + 2 × RFV-DFINW + RFV-DOMNI + ustrezni povezovalni kabli)</t>
  </si>
  <si>
    <t>71.</t>
  </si>
  <si>
    <t>mikrofon za zajem ambientalnega zvoka (kot na primer SHURE SM137)</t>
  </si>
  <si>
    <t>elektret kondenzatorski kardioidni mikrofon s ploskim odzivom; frekvenčni odziv 20 - 20,000 Hz; impedanca 150Ω; SNR 75 dB; max SPL 139 dB @ 1000 Ω, 144 dB @ 2500 Ω; dinamični razpon 122 dB (1000Ω), 128 dB (2500Ω); lastni šum 19 dB; clipping 3dBV @ 1000 Ω, 9 dBV @ 2500 Ω</t>
  </si>
  <si>
    <t>72.</t>
  </si>
  <si>
    <t>namizno stojalo za ambientalni mikrofon (kot na primer KM 23200-300-55)</t>
  </si>
  <si>
    <t>73.</t>
  </si>
  <si>
    <t>mešalna miza + stage box (kot na primer TASCAM Sonicview 16 + Stage Box SB16D)</t>
  </si>
  <si>
    <t>stagebox s 16 analognimi vhodi in 16 izhodi, podpora za Dante Domain Manager, AES67, SMPTE 2110. Redundančni etherCON priklop za Dante, redundančno AC/DC napajanje, 25 pin GPIO, 64 Dante kanalov, rack montaža ali talna postavitev. Analogni vhodni nivo: -62 do +32 dBu, vhodna impedanca ≥5 kΩ</t>
  </si>
  <si>
    <t>mešalna miza: 32 vhodnih/32 izhodnih USB kanalov; 64 vhodnih/64 izhodnih Dante kanalov; 16 analognih mic/linijskih vhodov, 16 XLR linijskih izhodov; podpora za Dante Domain Manager, AES67, SMPTE 2110; Redundančni etherCON priklop za Dante, stereo predvajalnik/snemalnik s SDHC/SDXC v formatih WAV, AAC, MP3; XLR talkback,  25pin GPIO; 2x XLR monitorski izhod, 6.3mm in 3.5mm izhod za slušalke, 4-pin XLR izhod za luč,</t>
  </si>
  <si>
    <t>74.</t>
  </si>
  <si>
    <t>distribucija avdio signala s transformatorji na izhodih 1:6 (kot na primer DRAWMER DA-6 + 6×ISTX)</t>
  </si>
  <si>
    <t>1x stereo XLR vhod, 6x stereo XLR izhod (12x mono); preklop med stereo/mono za vsak kanal; upravljanje glasnosti za vsak kanal posebej; monitoring izhod za slušalke z  izbiro kanala in uravnavanjem glasnosti; max vhodni nivo +23.5 dBu; max izhodni nivo +22.5 dBu; ločilni transformator z max vhodnim signalom + 6dB @ 40 Hz; distorzija &lt;0.008% @ 1 KHz 0dB; pasovna širina 20 Hz-45 kHz 0.1dB @ 10k Ω, 20 Hz-33 kHz 0.97 dB @ 600 Ω</t>
  </si>
  <si>
    <t>75.</t>
  </si>
  <si>
    <t>priklopno polje za distribucijo avdio signala (6×XLR-M) z montažno konzolo. Konzolo naj bo predvidena tudi za montažo distribucije avdio signala,</t>
  </si>
  <si>
    <t>76.</t>
  </si>
  <si>
    <t>rackmount montaža,  snemanje na SD/SDHC/SDXC ali USB nosilec, format snemanja MP3: 44.1/48 kHz do 320 Kbit/s, WAV: 44.1/48/96 kHz, 16/24 bit</t>
  </si>
  <si>
    <t>analogni RCA in XLR vhodi, digitalni vhodi AES/EBU XLR in SPDIF, USB, RS232 D-sub, RJ45 ethernet</t>
  </si>
  <si>
    <t>77.</t>
  </si>
  <si>
    <t>Predvajanje s CD, USB, SD, Bluetooth 4.2 A2DP in AVRCP profil, FM, DAB in AUX virov; presnemavanje s sprejemnika/CD na USB ali SD; rackmount montaža, oddaljeni nadzor z RS232 ali telnet; USB do 64GB, SDHC do 32GB, podprti formati CD-DA, MP3, WAV, AAC, WMA; snemanje v MP3 (44.1 kHz, 96/128/192/320 kbit/s)</t>
  </si>
  <si>
    <t>3.5mm AUX vhod, 2x XLR balansiran izhod, 2xRCA nebalansiran izhod, 2xRCA tuner izhod</t>
  </si>
  <si>
    <t>78.</t>
  </si>
  <si>
    <t>zvočnik kontrola (kot na primer GENELEC 8020 DPM)</t>
  </si>
  <si>
    <t>79.</t>
  </si>
  <si>
    <t>slušalke kontrola (kot na primer SHURE SRH440A)</t>
  </si>
  <si>
    <t>naglavne, over-ear plosko zložljive slušalke; 40mm zvočnik; frekvečni razpon 10-22000Hz; impedanca 40 Ω @ 1kHz; odstranljiv 3m kabel</t>
  </si>
  <si>
    <t>80.</t>
  </si>
  <si>
    <t>izhodna moč 250 W (4/8 Ω), 500 W (8 Ω), 500 W (70V/100V) do 750W skupno</t>
  </si>
  <si>
    <t>frekvenčni odziv 20 Hz to 20 kHz ±0.5 dB @ 1 W</t>
  </si>
  <si>
    <t>ojačenje 29 dB @ 8 Ohm</t>
  </si>
  <si>
    <t>3x nebalansiran RCA linijski vhod, max. vhodni nivo2.24 Vrms +9.2 dBu;</t>
  </si>
  <si>
    <t>3x 3pin balansiran linijski vhod, max. vhodni nivo 7.75 Vrms, +20 dBu, vhodna impedanca 20 kΩ;</t>
  </si>
  <si>
    <t>3x 2 pinski izhod za vodnike 12 AWG (3.31 mm)</t>
  </si>
  <si>
    <t>81.</t>
  </si>
  <si>
    <t>rackmount montaža, enostavna kontrola nad vhodnimi in izhodnimi signali, 2x XLR/Jack kombinirani mikrofonski vhod, 10x2 linijski nebalansiran RCA vhod, 3x2 RCA nebalansiran izhod, 3x2 balansiran XLR izhod, 1x2 RCA monitorski izhod, 6.3mm stereo izhod za slušalke,</t>
  </si>
  <si>
    <t>82.</t>
  </si>
  <si>
    <t>omrežna PoE++ stikala - zagotovi naročnik</t>
  </si>
  <si>
    <t>Banketna dvorana, Klub 11, Klub 15, predprostor</t>
  </si>
  <si>
    <t>83.</t>
  </si>
  <si>
    <t>za notranjo ali zunanjo rabo, moč: 240W (kontinuiran program 2h) 480W peak, nizkofrekvenčni zvočnik 200 mm, visokofrekvenčni 25mm,</t>
  </si>
  <si>
    <t>frekvečni razpon  45 Hz to 20 kHz @-10 dB, frekvečni odziv 62Hz - 16 kHz (±3 dB)</t>
  </si>
  <si>
    <t>vhodna napetost 27.5 V RMS (2 h), 55.0 V peak; indeks usmerjenosti 7.6dB (povprečeno 1kHz – 16kHz), IP44 vremenska zaščita</t>
  </si>
  <si>
    <t>84.</t>
  </si>
  <si>
    <t>moč: 7.5 (@70V) do 60W, koaksialni nizkofrekvenčni zvočnik 165 mm in visokofrekvenčni 19mm,</t>
  </si>
  <si>
    <t>frekvečni razpon  75Hz to 20 kHz, indeks usmerjenosti 4.6dB</t>
  </si>
  <si>
    <t>85.</t>
  </si>
  <si>
    <t>moč: 200W (kontinuiran program 2h) 400W peak, nizkofrekvenčni zvočnik 135 mm, visokofrekvenčni 19mm,</t>
  </si>
  <si>
    <t>frekvečni razpon  60 Hz to 20 kHz @-10 dB, frekvečni odziv 85Hz - 17 kHz (±3 dB)</t>
  </si>
  <si>
    <t>vhodna napetost 25.3 V RMS (2 h), 50.6 V peak; indeks usmerjenosti 8.3dB (povprečeno 1kHz – 16kHz), IP44 vremenska zaščita</t>
  </si>
  <si>
    <t>86.</t>
  </si>
  <si>
    <t>8x160W ojačevalnik; 70 ali 100V izbirno po kanalu; vgrajena WiFi dostopna točka; upravljanje prek spletnega vmesnika, z API, ali v oblaku; 96 kHz/32bit DSP; 8 kanalni parametrični izenačevalnik</t>
  </si>
  <si>
    <t>87.</t>
  </si>
  <si>
    <t>pretvornik med nebalansiranim in balansiranim audio signalom; 2x RCA phono vhod, 2x XLR izhod. Max vhodni signal +22 dBu, max izhodni signal +28 dBU</t>
  </si>
  <si>
    <t>podpora deljenju ekrana z računalnika ali mobilne naprave z aplikacijo, največ 32 simultanih povezav</t>
  </si>
  <si>
    <t>resolucija: 4K UHD 30 Hz, video izhod HDMI 1.4b ali USB-C DP 1.2, avdio izhod: USB, HDMI; avtentikacija: WPA2-PSK ali IEEE 802.1X; brezžična povezava IEEE 802.11 a/g/n/ac in IEEE 802.15.1, upravljanje lokalno ali prek oblaka</t>
  </si>
  <si>
    <t>Rdeča dvorana</t>
  </si>
  <si>
    <t>Namestitev in implementacija opreme (z vso potrebno kablažo za delovanje sistema)</t>
  </si>
  <si>
    <t>SKUPAJ v EUR brez DDV - Konferenčni sistem Banketna dvorana</t>
  </si>
  <si>
    <t>SKUPAJ v EUR brez DDV - Programska oprema</t>
  </si>
  <si>
    <t>SKUPAJ v EUR brez DDV - Video sistem glavna dvorana</t>
  </si>
  <si>
    <t>Video sistem Glavna dvorana</t>
  </si>
  <si>
    <t>Video sistem Banketna dvorana</t>
  </si>
  <si>
    <t>SKUPAJ v EUR brez DDV - Video sistem Banketna dvorana</t>
  </si>
  <si>
    <t>SKUPAJ v EUR brez DDV - Krmilni sistem</t>
  </si>
  <si>
    <t>SKUPAJ v EUR brez DDV  - Ozvočenje</t>
  </si>
  <si>
    <t>SKUPAJ v EUR brez DDV - Ozvočenje</t>
  </si>
  <si>
    <t>SKUPNA POGODBENA VREDNOST (EUR brez DDV)</t>
  </si>
  <si>
    <t>DDV (22%)</t>
  </si>
  <si>
    <t>SKUPNA POGODBENA VREDNOST (EUR z DDV)</t>
  </si>
  <si>
    <t>Datum:</t>
  </si>
  <si>
    <t>Podpis:</t>
  </si>
  <si>
    <t>Konferenčni sistem  v Veliki sejni dvorani</t>
  </si>
  <si>
    <t>5 kapacitivnih gumbov (prisoten/za/proti/itd.), RJ12</t>
  </si>
  <si>
    <t>vgradna enota s prednostnim (priority) gumbom (kot na primer Bosch 1 x DCNM-FPRIOB)</t>
  </si>
  <si>
    <t>podpora za programske nadgradnje za konferenčne enote (kot na primer Bosch 1 x DCNM-LPSMA-PE), ki vključuje 1 letno podporo za 1 enoto</t>
  </si>
  <si>
    <t>vsi potrebni CAT6 kabli za povezavo konferenčnega sistema do omrežnih stikal - odvisno od pozicije omrežnih stikal</t>
  </si>
  <si>
    <t>kamera FullHD z integriranim PTZ in HD SDI (kot naprimer Panasonic AW-UE50)</t>
  </si>
  <si>
    <t>konzola oziroma podstavek za kamero (kot naprimer KST-WM-HE40/UE70-B)</t>
  </si>
  <si>
    <t>upravljalna video konzola (kot naprimer Panasonic AW-RP60G)</t>
  </si>
  <si>
    <t>3G-SDI vhod, SDI loop out, USB 3.0 izhod. kompatibilno z Barco ClickShare, Zoom, MS Teams</t>
  </si>
  <si>
    <t>4K HDMI vhod, USB 3.0 izhod, kompatibilno z Barco ClickShare, Zoom</t>
  </si>
  <si>
    <t>talno stojalo za zvočnik galerija (kot naprimer KM 26000-329-55 + 19622-329-55)</t>
  </si>
  <si>
    <t>digitalni stereo snemalnik z mrežnim priklopom (kot naprimer TASCAM SS-R250N)</t>
  </si>
  <si>
    <t>večnamenski avdio predvajalnik (kot naprimer TASCAM CD-400UDAB)</t>
  </si>
  <si>
    <t>ojačevaniki 3×210W/100V (kot naprimer CRESTRON AMP-X750)</t>
  </si>
  <si>
    <t>mešalnik zvoka, 3 conski (kot naprimer TASCAM MZ-223)</t>
  </si>
  <si>
    <t>zvočniki, beli, stenski - Banketna dvorana (kot naprimer JBL Control 28-1-WH)</t>
  </si>
  <si>
    <t>vgradni zvočniki, beli, stropni - Klub 11 + Klub 15 (kot naprimer JBL Control 26CT)</t>
  </si>
  <si>
    <t>zvočniki, beli, stenski - Predprostor (kot naprimer JBL Control 25-1-WH)</t>
  </si>
  <si>
    <t>8-kanalni Lo Imp/100V ojačevalnik (kot naprimer LEA CONNECT 168)</t>
  </si>
  <si>
    <t>pretvornik signala (kot naprimer SONIFEX CM-ULX1)</t>
  </si>
  <si>
    <t>prezentacijski sistem (kot naprimer BARCO ClickShare CX30)</t>
  </si>
  <si>
    <t>Vhodno/izhodna enota za povezavo na glavno mešalno mizo (kot naprimer TASCAM SB16D)</t>
  </si>
  <si>
    <t>Namestitev, implemetacija in testiranje</t>
  </si>
  <si>
    <t>SKUPAJ v EUR brez DDV - Konferenčni sistem v Veliki sejni dvorani</t>
  </si>
  <si>
    <r>
      <t>za izvedbo javnega naročila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»</t>
    </r>
    <r>
      <rPr>
        <b/>
        <sz val="14"/>
        <color theme="1"/>
        <rFont val="Calibri"/>
        <family val="2"/>
        <charset val="238"/>
        <scheme val="minor"/>
      </rPr>
      <t>Prenova glasovalno konferenčnega sistema v Mestni hiši</t>
    </r>
    <r>
      <rPr>
        <sz val="14"/>
        <color theme="1"/>
        <rFont val="Calibri"/>
        <family val="2"/>
        <charset val="238"/>
        <scheme val="minor"/>
      </rPr>
      <t>«</t>
    </r>
    <r>
      <rPr>
        <b/>
        <sz val="14"/>
        <color theme="1"/>
        <rFont val="Calibri"/>
        <family val="2"/>
        <charset val="238"/>
        <scheme val="minor"/>
      </rPr>
      <t>.</t>
    </r>
  </si>
  <si>
    <t>44.</t>
  </si>
  <si>
    <t>45.</t>
  </si>
  <si>
    <t>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</si>
</sst>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Font="1"/>
    <xf numFmtId="4" fontId="0" fillId="0" borderId="0" xfId="0" applyNumberFormat="1"/>
    <xf numFmtId="0" fontId="3" fillId="0" borderId="0" xfId="0" applyFont="1" applyAlignment="1">
      <alignment horizontal="right" vertical="center" indent="8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vertical="center" wrapText="1"/>
    </xf>
    <xf numFmtId="0" fontId="2" fillId="0" borderId="0" xfId="0" applyFont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0" fillId="0" borderId="0" xfId="0" applyNumberFormat="1" applyAlignment="1">
      <alignment horizontal="left" vertical="center"/>
    </xf>
    <xf numFmtId="0" fontId="0" fillId="0" borderId="0" xfId="0" applyBorder="1"/>
    <xf numFmtId="4" fontId="0" fillId="0" borderId="0" xfId="0" applyNumberForma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4" fontId="0" fillId="0" borderId="0" xfId="0" applyNumberFormat="1" applyBorder="1"/>
    <xf numFmtId="0" fontId="1" fillId="0" borderId="5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0" fillId="0" borderId="5" xfId="0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0" fillId="0" borderId="3" xfId="0" applyNumberFormat="1" applyBorder="1"/>
    <xf numFmtId="0" fontId="0" fillId="0" borderId="7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4" fontId="6" fillId="0" borderId="16" xfId="0" applyNumberFormat="1" applyFont="1" applyBorder="1"/>
    <xf numFmtId="4" fontId="0" fillId="0" borderId="7" xfId="0" applyNumberFormat="1" applyBorder="1" applyAlignment="1" applyProtection="1">
      <alignment horizontal="right" vertical="center" wrapText="1"/>
      <protection locked="0"/>
    </xf>
    <xf numFmtId="4" fontId="0" fillId="0" borderId="7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 applyProtection="1">
      <alignment horizontal="right" vertical="center"/>
      <protection locked="0"/>
    </xf>
    <xf numFmtId="4" fontId="0" fillId="0" borderId="11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11" xfId="0" applyNumberFormat="1" applyBorder="1" applyAlignment="1" applyProtection="1">
      <alignment horizontal="right" vertical="center"/>
      <protection locked="0"/>
    </xf>
    <xf numFmtId="4" fontId="0" fillId="0" borderId="6" xfId="0" applyNumberFormat="1" applyBorder="1" applyAlignment="1" applyProtection="1">
      <alignment horizontal="right" vertical="center"/>
      <protection locked="0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justify" vertical="center" wrapText="1"/>
      <protection locked="0"/>
    </xf>
    <xf numFmtId="0" fontId="0" fillId="0" borderId="0" xfId="0" applyFont="1" applyAlignment="1">
      <alignment horizontal="justify" vertical="center" wrapText="1"/>
    </xf>
    <xf numFmtId="0" fontId="0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0" fillId="0" borderId="11" xfId="0" applyNumberFormat="1" applyBorder="1" applyAlignment="1" applyProtection="1">
      <alignment horizontal="right" vertical="center" wrapText="1"/>
      <protection locked="0"/>
    </xf>
    <xf numFmtId="4" fontId="0" fillId="0" borderId="6" xfId="0" applyNumberFormat="1" applyBorder="1" applyAlignment="1" applyProtection="1">
      <alignment horizontal="right" vertical="center" wrapText="1"/>
      <protection locked="0"/>
    </xf>
    <xf numFmtId="4" fontId="0" fillId="0" borderId="11" xfId="0" applyNumberFormat="1" applyBorder="1" applyAlignment="1">
      <alignment horizontal="right" vertical="center" wrapText="1"/>
    </xf>
    <xf numFmtId="4" fontId="0" fillId="0" borderId="6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 applyProtection="1">
      <alignment horizontal="right" vertical="center"/>
      <protection locked="0"/>
    </xf>
    <xf numFmtId="0" fontId="1" fillId="0" borderId="3" xfId="0" applyFont="1" applyBorder="1" applyAlignment="1">
      <alignment horizontal="left" vertical="center" wrapText="1"/>
    </xf>
    <xf numFmtId="4" fontId="0" fillId="0" borderId="8" xfId="0" applyNumberFormat="1" applyBorder="1" applyAlignment="1" applyProtection="1">
      <alignment horizontal="right" vertical="center"/>
      <protection locked="0"/>
    </xf>
    <xf numFmtId="4" fontId="0" fillId="0" borderId="8" xfId="0" applyNumberFormat="1" applyBorder="1" applyAlignment="1">
      <alignment horizontal="right" vertical="center"/>
    </xf>
    <xf numFmtId="0" fontId="6" fillId="0" borderId="16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9"/>
  <sheetViews>
    <sheetView tabSelected="1" zoomScale="85" zoomScaleNormal="85" workbookViewId="0">
      <selection activeCell="G16" sqref="G16:G17"/>
    </sheetView>
  </sheetViews>
  <sheetFormatPr defaultRowHeight="15" x14ac:dyDescent="0.25"/>
  <cols>
    <col min="1" max="1" width="26.7109375" customWidth="1"/>
    <col min="2" max="2" width="59.42578125" customWidth="1"/>
    <col min="3" max="3" width="34.42578125" customWidth="1"/>
    <col min="4" max="4" width="7.5703125" style="2" bestFit="1" customWidth="1"/>
    <col min="5" max="5" width="28" style="2" customWidth="1"/>
    <col min="6" max="6" width="23.140625" customWidth="1"/>
    <col min="7" max="7" width="19.5703125" bestFit="1" customWidth="1"/>
  </cols>
  <sheetData>
    <row r="1" spans="1:7" ht="18.75" x14ac:dyDescent="0.3">
      <c r="B1" s="3"/>
      <c r="D1"/>
      <c r="G1" s="35" t="s">
        <v>3</v>
      </c>
    </row>
    <row r="2" spans="1:7" ht="15.75" thickBot="1" x14ac:dyDescent="0.3">
      <c r="A2" s="80" t="s">
        <v>0</v>
      </c>
      <c r="B2" s="80"/>
      <c r="C2" s="76"/>
      <c r="D2" s="76"/>
      <c r="E2" s="76"/>
    </row>
    <row r="3" spans="1:7" x14ac:dyDescent="0.25">
      <c r="B3" s="5"/>
      <c r="C3" s="1"/>
      <c r="D3" s="1"/>
      <c r="E3" s="1"/>
    </row>
    <row r="4" spans="1:7" ht="15.75" thickBot="1" x14ac:dyDescent="0.3">
      <c r="A4" s="80" t="s">
        <v>1</v>
      </c>
      <c r="B4" s="80"/>
      <c r="C4" s="76"/>
      <c r="D4" s="76"/>
      <c r="E4" s="76"/>
    </row>
    <row r="5" spans="1:7" x14ac:dyDescent="0.25">
      <c r="B5" s="77"/>
      <c r="C5" s="77"/>
      <c r="D5" s="78"/>
      <c r="E5" s="78"/>
    </row>
    <row r="6" spans="1:7" ht="15" customHeight="1" x14ac:dyDescent="0.25">
      <c r="A6" s="26" t="s">
        <v>2</v>
      </c>
      <c r="B6" s="26"/>
      <c r="C6" s="26"/>
      <c r="E6" s="4"/>
    </row>
    <row r="7" spans="1:7" x14ac:dyDescent="0.25">
      <c r="B7" s="6"/>
      <c r="C7" s="6"/>
      <c r="D7" s="6"/>
      <c r="E7" s="6"/>
    </row>
    <row r="8" spans="1:7" x14ac:dyDescent="0.25">
      <c r="B8" s="5"/>
      <c r="C8" s="1"/>
      <c r="D8" s="1"/>
      <c r="E8" s="1"/>
    </row>
    <row r="9" spans="1:7" ht="23.25" x14ac:dyDescent="0.25">
      <c r="B9" s="75" t="s">
        <v>4</v>
      </c>
      <c r="C9" s="75"/>
      <c r="D9" s="75"/>
      <c r="E9" s="75"/>
    </row>
    <row r="10" spans="1:7" x14ac:dyDescent="0.25">
      <c r="B10" s="5"/>
      <c r="C10" s="1"/>
      <c r="D10" s="1"/>
      <c r="E10" s="1"/>
    </row>
    <row r="11" spans="1:7" x14ac:dyDescent="0.25">
      <c r="B11" s="5"/>
      <c r="C11" s="1"/>
      <c r="D11" s="1"/>
      <c r="E11" s="1"/>
    </row>
    <row r="12" spans="1:7" ht="18.75" x14ac:dyDescent="0.25">
      <c r="A12" s="79" t="s">
        <v>276</v>
      </c>
      <c r="B12" s="79"/>
      <c r="C12" s="79"/>
      <c r="D12" s="79"/>
      <c r="E12" s="79"/>
      <c r="F12" s="79"/>
      <c r="G12" s="79"/>
    </row>
    <row r="13" spans="1:7" ht="15" customHeight="1" thickBot="1" x14ac:dyDescent="0.3">
      <c r="D13"/>
      <c r="E13"/>
    </row>
    <row r="14" spans="1:7" ht="15" customHeight="1" thickBot="1" x14ac:dyDescent="0.3">
      <c r="A14" s="8" t="s">
        <v>5</v>
      </c>
      <c r="B14" s="66" t="s">
        <v>6</v>
      </c>
      <c r="C14" s="67"/>
      <c r="D14" s="9" t="s">
        <v>7</v>
      </c>
      <c r="E14" s="9" t="s">
        <v>10</v>
      </c>
      <c r="F14" s="9" t="s">
        <v>9</v>
      </c>
      <c r="G14" s="9" t="s">
        <v>8</v>
      </c>
    </row>
    <row r="15" spans="1:7" s="7" customFormat="1" ht="15" customHeight="1" thickBot="1" x14ac:dyDescent="0.25">
      <c r="A15" s="68" t="s">
        <v>252</v>
      </c>
      <c r="B15" s="69"/>
      <c r="C15" s="69"/>
      <c r="D15" s="69"/>
      <c r="E15" s="69"/>
      <c r="F15" s="69"/>
      <c r="G15" s="70"/>
    </row>
    <row r="16" spans="1:7" s="7" customFormat="1" ht="15" customHeight="1" x14ac:dyDescent="0.2">
      <c r="A16" s="45" t="s">
        <v>11</v>
      </c>
      <c r="B16" s="47" t="s">
        <v>12</v>
      </c>
      <c r="C16" s="48"/>
      <c r="D16" s="51" t="s">
        <v>14</v>
      </c>
      <c r="E16" s="53">
        <v>1</v>
      </c>
      <c r="F16" s="81">
        <v>0</v>
      </c>
      <c r="G16" s="83">
        <f>E16*F16</f>
        <v>0</v>
      </c>
    </row>
    <row r="17" spans="1:7" s="7" customFormat="1" ht="45" customHeight="1" thickBot="1" x14ac:dyDescent="0.25">
      <c r="A17" s="46"/>
      <c r="B17" s="49" t="s">
        <v>13</v>
      </c>
      <c r="C17" s="50"/>
      <c r="D17" s="52"/>
      <c r="E17" s="54"/>
      <c r="F17" s="82"/>
      <c r="G17" s="84"/>
    </row>
    <row r="18" spans="1:7" s="7" customFormat="1" ht="15" customHeight="1" x14ac:dyDescent="0.2">
      <c r="A18" s="45" t="s">
        <v>15</v>
      </c>
      <c r="B18" s="47" t="s">
        <v>16</v>
      </c>
      <c r="C18" s="48"/>
      <c r="D18" s="51" t="s">
        <v>14</v>
      </c>
      <c r="E18" s="53">
        <v>1</v>
      </c>
      <c r="F18" s="81">
        <v>0</v>
      </c>
      <c r="G18" s="83">
        <f>E18*F18</f>
        <v>0</v>
      </c>
    </row>
    <row r="19" spans="1:7" s="7" customFormat="1" ht="15" customHeight="1" thickBot="1" x14ac:dyDescent="0.25">
      <c r="A19" s="46"/>
      <c r="B19" s="49" t="s">
        <v>17</v>
      </c>
      <c r="C19" s="50"/>
      <c r="D19" s="52"/>
      <c r="E19" s="54"/>
      <c r="F19" s="82"/>
      <c r="G19" s="84"/>
    </row>
    <row r="20" spans="1:7" ht="15" customHeight="1" x14ac:dyDescent="0.25">
      <c r="A20" s="45" t="s">
        <v>18</v>
      </c>
      <c r="B20" s="47" t="s">
        <v>19</v>
      </c>
      <c r="C20" s="48"/>
      <c r="D20" s="51" t="s">
        <v>14</v>
      </c>
      <c r="E20" s="53">
        <v>36</v>
      </c>
      <c r="F20" s="81">
        <v>0</v>
      </c>
      <c r="G20" s="83">
        <f t="shared" ref="G20" si="0">E20*F20</f>
        <v>0</v>
      </c>
    </row>
    <row r="21" spans="1:7" s="7" customFormat="1" ht="15" customHeight="1" thickBot="1" x14ac:dyDescent="0.25">
      <c r="A21" s="46"/>
      <c r="B21" s="49" t="s">
        <v>20</v>
      </c>
      <c r="C21" s="50"/>
      <c r="D21" s="52"/>
      <c r="E21" s="54"/>
      <c r="F21" s="82"/>
      <c r="G21" s="84"/>
    </row>
    <row r="22" spans="1:7" s="7" customFormat="1" ht="15" customHeight="1" x14ac:dyDescent="0.2">
      <c r="A22" s="45" t="s">
        <v>21</v>
      </c>
      <c r="B22" s="47" t="s">
        <v>22</v>
      </c>
      <c r="C22" s="48"/>
      <c r="D22" s="51" t="s">
        <v>14</v>
      </c>
      <c r="E22" s="53">
        <v>60</v>
      </c>
      <c r="F22" s="81">
        <v>0</v>
      </c>
      <c r="G22" s="83">
        <f t="shared" ref="G22" si="1">E22*F22</f>
        <v>0</v>
      </c>
    </row>
    <row r="23" spans="1:7" s="7" customFormat="1" ht="15" customHeight="1" thickBot="1" x14ac:dyDescent="0.25">
      <c r="A23" s="46"/>
      <c r="B23" s="49" t="s">
        <v>253</v>
      </c>
      <c r="C23" s="50"/>
      <c r="D23" s="52"/>
      <c r="E23" s="54"/>
      <c r="F23" s="82"/>
      <c r="G23" s="84"/>
    </row>
    <row r="24" spans="1:7" s="7" customFormat="1" ht="15" customHeight="1" x14ac:dyDescent="0.2">
      <c r="A24" s="45" t="s">
        <v>23</v>
      </c>
      <c r="B24" s="47" t="s">
        <v>24</v>
      </c>
      <c r="C24" s="48"/>
      <c r="D24" s="51" t="s">
        <v>14</v>
      </c>
      <c r="E24" s="53">
        <v>61</v>
      </c>
      <c r="F24" s="81">
        <v>0</v>
      </c>
      <c r="G24" s="83">
        <f>E24*F24</f>
        <v>0</v>
      </c>
    </row>
    <row r="25" spans="1:7" s="7" customFormat="1" ht="15" customHeight="1" thickBot="1" x14ac:dyDescent="0.25">
      <c r="A25" s="46"/>
      <c r="B25" s="49" t="s">
        <v>25</v>
      </c>
      <c r="C25" s="50"/>
      <c r="D25" s="52"/>
      <c r="E25" s="54"/>
      <c r="F25" s="82"/>
      <c r="G25" s="84"/>
    </row>
    <row r="26" spans="1:7" ht="34.5" customHeight="1" x14ac:dyDescent="0.25">
      <c r="A26" s="45" t="s">
        <v>26</v>
      </c>
      <c r="B26" s="47" t="s">
        <v>27</v>
      </c>
      <c r="C26" s="48"/>
      <c r="D26" s="51" t="s">
        <v>14</v>
      </c>
      <c r="E26" s="53">
        <v>63</v>
      </c>
      <c r="F26" s="81">
        <v>0</v>
      </c>
      <c r="G26" s="83">
        <f>E26*F26</f>
        <v>0</v>
      </c>
    </row>
    <row r="27" spans="1:7" ht="30" customHeight="1" thickBot="1" x14ac:dyDescent="0.3">
      <c r="A27" s="46"/>
      <c r="B27" s="49" t="s">
        <v>28</v>
      </c>
      <c r="C27" s="50"/>
      <c r="D27" s="52"/>
      <c r="E27" s="54"/>
      <c r="F27" s="82"/>
      <c r="G27" s="84"/>
    </row>
    <row r="28" spans="1:7" s="7" customFormat="1" ht="15" customHeight="1" x14ac:dyDescent="0.2">
      <c r="A28" s="45" t="s">
        <v>29</v>
      </c>
      <c r="B28" s="47" t="s">
        <v>30</v>
      </c>
      <c r="C28" s="48"/>
      <c r="D28" s="51" t="s">
        <v>14</v>
      </c>
      <c r="E28" s="53">
        <v>63</v>
      </c>
      <c r="F28" s="81">
        <v>0</v>
      </c>
      <c r="G28" s="83">
        <f>E28*F28</f>
        <v>0</v>
      </c>
    </row>
    <row r="29" spans="1:7" s="7" customFormat="1" ht="30" customHeight="1" thickBot="1" x14ac:dyDescent="0.25">
      <c r="A29" s="46"/>
      <c r="B29" s="49" t="s">
        <v>31</v>
      </c>
      <c r="C29" s="50"/>
      <c r="D29" s="52"/>
      <c r="E29" s="54"/>
      <c r="F29" s="82"/>
      <c r="G29" s="84"/>
    </row>
    <row r="30" spans="1:7" s="7" customFormat="1" ht="15" customHeight="1" x14ac:dyDescent="0.2">
      <c r="A30" s="45" t="s">
        <v>32</v>
      </c>
      <c r="B30" s="47" t="s">
        <v>254</v>
      </c>
      <c r="C30" s="48"/>
      <c r="D30" s="51" t="s">
        <v>14</v>
      </c>
      <c r="E30" s="53">
        <v>1</v>
      </c>
      <c r="F30" s="81">
        <v>0</v>
      </c>
      <c r="G30" s="83">
        <f t="shared" ref="G30" si="2">E30*F30</f>
        <v>0</v>
      </c>
    </row>
    <row r="31" spans="1:7" s="7" customFormat="1" ht="15.75" thickBot="1" x14ac:dyDescent="0.25">
      <c r="A31" s="46"/>
      <c r="B31" s="49" t="s">
        <v>33</v>
      </c>
      <c r="C31" s="50"/>
      <c r="D31" s="52"/>
      <c r="E31" s="54"/>
      <c r="F31" s="82"/>
      <c r="G31" s="84"/>
    </row>
    <row r="32" spans="1:7" s="7" customFormat="1" ht="15.75" thickBot="1" x14ac:dyDescent="0.25">
      <c r="A32" s="24" t="s">
        <v>34</v>
      </c>
      <c r="B32" s="66" t="s">
        <v>35</v>
      </c>
      <c r="C32" s="67"/>
      <c r="D32" s="25" t="s">
        <v>36</v>
      </c>
      <c r="E32" s="30">
        <v>4</v>
      </c>
      <c r="F32" s="37">
        <v>0</v>
      </c>
      <c r="G32" s="38">
        <f t="shared" ref="G32" si="3">E32*F32</f>
        <v>0</v>
      </c>
    </row>
    <row r="33" spans="1:7" ht="15.75" thickBot="1" x14ac:dyDescent="0.3">
      <c r="A33" s="24" t="s">
        <v>37</v>
      </c>
      <c r="B33" s="66" t="s">
        <v>38</v>
      </c>
      <c r="C33" s="67"/>
      <c r="D33" s="25" t="s">
        <v>36</v>
      </c>
      <c r="E33" s="30">
        <v>3</v>
      </c>
      <c r="F33" s="37">
        <v>0</v>
      </c>
      <c r="G33" s="38">
        <f>E33*F33</f>
        <v>0</v>
      </c>
    </row>
    <row r="34" spans="1:7" s="7" customFormat="1" ht="15" customHeight="1" x14ac:dyDescent="0.2">
      <c r="A34" s="45" t="s">
        <v>39</v>
      </c>
      <c r="B34" s="47" t="s">
        <v>40</v>
      </c>
      <c r="C34" s="48"/>
      <c r="D34" s="51" t="s">
        <v>14</v>
      </c>
      <c r="E34" s="53">
        <v>2</v>
      </c>
      <c r="F34" s="81">
        <v>0</v>
      </c>
      <c r="G34" s="83">
        <f t="shared" ref="G34" si="4">E34*F34</f>
        <v>0</v>
      </c>
    </row>
    <row r="35" spans="1:7" s="7" customFormat="1" ht="15.75" thickBot="1" x14ac:dyDescent="0.25">
      <c r="A35" s="46"/>
      <c r="B35" s="49" t="s">
        <v>41</v>
      </c>
      <c r="C35" s="50"/>
      <c r="D35" s="52"/>
      <c r="E35" s="54"/>
      <c r="F35" s="82"/>
      <c r="G35" s="84"/>
    </row>
    <row r="36" spans="1:7" s="7" customFormat="1" ht="15" customHeight="1" x14ac:dyDescent="0.2">
      <c r="A36" s="45" t="s">
        <v>42</v>
      </c>
      <c r="B36" s="47" t="s">
        <v>43</v>
      </c>
      <c r="C36" s="48"/>
      <c r="D36" s="51" t="s">
        <v>14</v>
      </c>
      <c r="E36" s="53">
        <v>2</v>
      </c>
      <c r="F36" s="81">
        <v>0</v>
      </c>
      <c r="G36" s="83">
        <f>E36*F36</f>
        <v>0</v>
      </c>
    </row>
    <row r="37" spans="1:7" s="7" customFormat="1" ht="15.75" thickBot="1" x14ac:dyDescent="0.25">
      <c r="A37" s="46"/>
      <c r="B37" s="49" t="s">
        <v>44</v>
      </c>
      <c r="C37" s="50"/>
      <c r="D37" s="52"/>
      <c r="E37" s="54"/>
      <c r="F37" s="82"/>
      <c r="G37" s="84"/>
    </row>
    <row r="38" spans="1:7" s="7" customFormat="1" ht="30" customHeight="1" thickBot="1" x14ac:dyDescent="0.25">
      <c r="A38" s="24" t="s">
        <v>45</v>
      </c>
      <c r="B38" s="66" t="s">
        <v>46</v>
      </c>
      <c r="C38" s="67"/>
      <c r="D38" s="25" t="s">
        <v>36</v>
      </c>
      <c r="E38" s="30">
        <v>1</v>
      </c>
      <c r="F38" s="37">
        <v>0</v>
      </c>
      <c r="G38" s="38">
        <f t="shared" ref="G38" si="5">E38*F38</f>
        <v>0</v>
      </c>
    </row>
    <row r="39" spans="1:7" ht="30" customHeight="1" thickBot="1" x14ac:dyDescent="0.3">
      <c r="A39" s="24" t="s">
        <v>47</v>
      </c>
      <c r="B39" s="66" t="s">
        <v>48</v>
      </c>
      <c r="C39" s="67"/>
      <c r="D39" s="25" t="s">
        <v>14</v>
      </c>
      <c r="E39" s="30">
        <v>60</v>
      </c>
      <c r="F39" s="37">
        <v>0</v>
      </c>
      <c r="G39" s="38">
        <f>E39*F39</f>
        <v>0</v>
      </c>
    </row>
    <row r="40" spans="1:7" ht="15" customHeight="1" x14ac:dyDescent="0.25">
      <c r="A40" s="45" t="s">
        <v>47</v>
      </c>
      <c r="B40" s="47" t="s">
        <v>49</v>
      </c>
      <c r="C40" s="48"/>
      <c r="D40" s="51" t="s">
        <v>14</v>
      </c>
      <c r="E40" s="53">
        <v>61</v>
      </c>
      <c r="F40" s="81">
        <v>0</v>
      </c>
      <c r="G40" s="83">
        <f>E40*F40</f>
        <v>0</v>
      </c>
    </row>
    <row r="41" spans="1:7" ht="15.75" thickBot="1" x14ac:dyDescent="0.3">
      <c r="A41" s="46"/>
      <c r="B41" s="49" t="s">
        <v>50</v>
      </c>
      <c r="C41" s="50"/>
      <c r="D41" s="52"/>
      <c r="E41" s="54"/>
      <c r="F41" s="82"/>
      <c r="G41" s="84"/>
    </row>
    <row r="42" spans="1:7" ht="30" customHeight="1" thickBot="1" x14ac:dyDescent="0.3">
      <c r="A42" s="24" t="s">
        <v>51</v>
      </c>
      <c r="B42" s="66" t="s">
        <v>255</v>
      </c>
      <c r="C42" s="67"/>
      <c r="D42" s="25" t="s">
        <v>14</v>
      </c>
      <c r="E42" s="30">
        <v>305</v>
      </c>
      <c r="F42" s="37">
        <v>0</v>
      </c>
      <c r="G42" s="38">
        <f>E42*F42</f>
        <v>0</v>
      </c>
    </row>
    <row r="43" spans="1:7" ht="30" customHeight="1" thickBot="1" x14ac:dyDescent="0.3">
      <c r="A43" s="24" t="s">
        <v>52</v>
      </c>
      <c r="B43" s="66" t="s">
        <v>256</v>
      </c>
      <c r="C43" s="67"/>
      <c r="D43" s="25" t="s">
        <v>36</v>
      </c>
      <c r="E43" s="30">
        <v>1</v>
      </c>
      <c r="F43" s="37">
        <v>0</v>
      </c>
      <c r="G43" s="38">
        <f>E43*F43</f>
        <v>0</v>
      </c>
    </row>
    <row r="44" spans="1:7" ht="15.75" thickBot="1" x14ac:dyDescent="0.3">
      <c r="A44" s="24" t="s">
        <v>53</v>
      </c>
      <c r="B44" s="66" t="s">
        <v>54</v>
      </c>
      <c r="C44" s="67"/>
      <c r="D44" s="25" t="s">
        <v>14</v>
      </c>
      <c r="E44" s="30">
        <v>0</v>
      </c>
      <c r="F44" s="37">
        <v>0</v>
      </c>
      <c r="G44" s="38">
        <f>E44*F44</f>
        <v>0</v>
      </c>
    </row>
    <row r="45" spans="1:7" ht="15.75" thickBot="1" x14ac:dyDescent="0.3">
      <c r="A45" s="12"/>
      <c r="B45" s="87" t="s">
        <v>275</v>
      </c>
      <c r="C45" s="87"/>
      <c r="D45" s="87"/>
      <c r="E45" s="87"/>
      <c r="F45" s="87"/>
      <c r="G45" s="39">
        <f>SUM(G16:G44)</f>
        <v>0</v>
      </c>
    </row>
    <row r="46" spans="1:7" ht="15.75" thickBot="1" x14ac:dyDescent="0.3">
      <c r="A46" s="12"/>
      <c r="B46" s="27"/>
      <c r="C46" s="28"/>
      <c r="D46" s="28"/>
      <c r="E46" s="28"/>
      <c r="F46" s="28"/>
      <c r="G46" s="16"/>
    </row>
    <row r="47" spans="1:7" ht="21.75" customHeight="1" thickBot="1" x14ac:dyDescent="0.3">
      <c r="A47" s="68" t="s">
        <v>55</v>
      </c>
      <c r="B47" s="69"/>
      <c r="C47" s="69"/>
      <c r="D47" s="69"/>
      <c r="E47" s="69"/>
      <c r="F47" s="69"/>
      <c r="G47" s="70"/>
    </row>
    <row r="48" spans="1:7" ht="15" customHeight="1" x14ac:dyDescent="0.25">
      <c r="A48" s="45" t="s">
        <v>56</v>
      </c>
      <c r="B48" s="47" t="s">
        <v>12</v>
      </c>
      <c r="C48" s="48"/>
      <c r="D48" s="51" t="s">
        <v>36</v>
      </c>
      <c r="E48" s="53">
        <v>1</v>
      </c>
      <c r="F48" s="43">
        <v>0</v>
      </c>
      <c r="G48" s="41">
        <f>E48*F48</f>
        <v>0</v>
      </c>
    </row>
    <row r="49" spans="1:7" ht="45" customHeight="1" thickBot="1" x14ac:dyDescent="0.3">
      <c r="A49" s="46"/>
      <c r="B49" s="49" t="s">
        <v>13</v>
      </c>
      <c r="C49" s="50"/>
      <c r="D49" s="52"/>
      <c r="E49" s="54"/>
      <c r="F49" s="44">
        <v>0</v>
      </c>
      <c r="G49" s="42">
        <f t="shared" ref="G49" si="6">E49*F49</f>
        <v>0</v>
      </c>
    </row>
    <row r="50" spans="1:7" ht="15" customHeight="1" thickBot="1" x14ac:dyDescent="0.3">
      <c r="A50" s="45" t="s">
        <v>57</v>
      </c>
      <c r="B50" s="47" t="s">
        <v>58</v>
      </c>
      <c r="C50" s="48"/>
      <c r="D50" s="51" t="s">
        <v>36</v>
      </c>
      <c r="E50" s="53">
        <v>16</v>
      </c>
      <c r="F50" s="86">
        <v>0</v>
      </c>
      <c r="G50" s="85">
        <f>E50*F50</f>
        <v>0</v>
      </c>
    </row>
    <row r="51" spans="1:7" ht="60" customHeight="1" thickBot="1" x14ac:dyDescent="0.3">
      <c r="A51" s="46"/>
      <c r="B51" s="49" t="s">
        <v>59</v>
      </c>
      <c r="C51" s="50"/>
      <c r="D51" s="52"/>
      <c r="E51" s="54"/>
      <c r="F51" s="86"/>
      <c r="G51" s="85"/>
    </row>
    <row r="52" spans="1:7" ht="15" customHeight="1" x14ac:dyDescent="0.25">
      <c r="A52" s="45" t="s">
        <v>60</v>
      </c>
      <c r="B52" s="47" t="s">
        <v>61</v>
      </c>
      <c r="C52" s="48"/>
      <c r="D52" s="51" t="s">
        <v>36</v>
      </c>
      <c r="E52" s="53">
        <v>16</v>
      </c>
      <c r="F52" s="43">
        <v>0</v>
      </c>
      <c r="G52" s="41">
        <f>E52*F52</f>
        <v>0</v>
      </c>
    </row>
    <row r="53" spans="1:7" ht="30" customHeight="1" thickBot="1" x14ac:dyDescent="0.3">
      <c r="A53" s="46"/>
      <c r="B53" s="49" t="s">
        <v>31</v>
      </c>
      <c r="C53" s="50"/>
      <c r="D53" s="52"/>
      <c r="E53" s="54"/>
      <c r="F53" s="44"/>
      <c r="G53" s="42"/>
    </row>
    <row r="54" spans="1:7" ht="15.75" thickBot="1" x14ac:dyDescent="0.3">
      <c r="A54" s="10" t="s">
        <v>62</v>
      </c>
      <c r="B54" s="66" t="s">
        <v>63</v>
      </c>
      <c r="C54" s="67"/>
      <c r="D54" s="11" t="s">
        <v>36</v>
      </c>
      <c r="E54" s="30">
        <v>16</v>
      </c>
      <c r="F54" s="40">
        <v>0</v>
      </c>
      <c r="G54" s="39">
        <f>E54*F54</f>
        <v>0</v>
      </c>
    </row>
    <row r="55" spans="1:7" ht="15.75" thickBot="1" x14ac:dyDescent="0.3">
      <c r="A55" s="10" t="s">
        <v>64</v>
      </c>
      <c r="B55" s="66" t="s">
        <v>65</v>
      </c>
      <c r="C55" s="67"/>
      <c r="D55" s="11" t="s">
        <v>36</v>
      </c>
      <c r="E55" s="30">
        <v>2</v>
      </c>
      <c r="F55" s="40">
        <v>0</v>
      </c>
      <c r="G55" s="39">
        <f>E55*F55</f>
        <v>0</v>
      </c>
    </row>
    <row r="56" spans="1:7" ht="15.75" thickBot="1" x14ac:dyDescent="0.3">
      <c r="A56" s="10" t="s">
        <v>66</v>
      </c>
      <c r="B56" s="66" t="s">
        <v>67</v>
      </c>
      <c r="C56" s="67"/>
      <c r="D56" s="11" t="s">
        <v>14</v>
      </c>
      <c r="E56" s="30">
        <v>0</v>
      </c>
      <c r="F56" s="40">
        <v>0</v>
      </c>
      <c r="G56" s="39">
        <f>E56*F56</f>
        <v>0</v>
      </c>
    </row>
    <row r="57" spans="1:7" ht="15.75" thickBot="1" x14ac:dyDescent="0.3">
      <c r="A57" s="12"/>
      <c r="B57" s="59" t="s">
        <v>238</v>
      </c>
      <c r="C57" s="60"/>
      <c r="D57" s="60"/>
      <c r="E57" s="60"/>
      <c r="F57" s="61"/>
      <c r="G57" s="39">
        <f>SUM(G48:G56)</f>
        <v>0</v>
      </c>
    </row>
    <row r="58" spans="1:7" ht="15.75" thickBot="1" x14ac:dyDescent="0.3">
      <c r="A58" s="32"/>
      <c r="B58" s="33"/>
      <c r="C58" s="34"/>
      <c r="D58" s="34"/>
      <c r="E58" s="34"/>
      <c r="F58" s="31"/>
      <c r="G58" s="18"/>
    </row>
    <row r="59" spans="1:7" ht="21.75" thickBot="1" x14ac:dyDescent="0.3">
      <c r="A59" s="68" t="s">
        <v>68</v>
      </c>
      <c r="B59" s="69"/>
      <c r="C59" s="69"/>
      <c r="D59" s="69"/>
      <c r="E59" s="69"/>
      <c r="F59" s="69"/>
      <c r="G59" s="70"/>
    </row>
    <row r="60" spans="1:7" ht="15.75" thickBot="1" x14ac:dyDescent="0.3">
      <c r="A60" s="10" t="s">
        <v>69</v>
      </c>
      <c r="B60" s="66" t="s">
        <v>70</v>
      </c>
      <c r="C60" s="67"/>
      <c r="D60" s="11" t="s">
        <v>36</v>
      </c>
      <c r="E60" s="30">
        <v>1</v>
      </c>
      <c r="F60" s="40">
        <v>0</v>
      </c>
      <c r="G60" s="39">
        <f>E60*F60</f>
        <v>0</v>
      </c>
    </row>
    <row r="61" spans="1:7" ht="30" customHeight="1" x14ac:dyDescent="0.25">
      <c r="A61" s="45" t="s">
        <v>71</v>
      </c>
      <c r="B61" s="47" t="s">
        <v>72</v>
      </c>
      <c r="C61" s="48"/>
      <c r="D61" s="51" t="s">
        <v>36</v>
      </c>
      <c r="E61" s="53">
        <v>1</v>
      </c>
      <c r="F61" s="43">
        <v>0</v>
      </c>
      <c r="G61" s="41">
        <f>E61*F61</f>
        <v>0</v>
      </c>
    </row>
    <row r="62" spans="1:7" ht="30" customHeight="1" thickBot="1" x14ac:dyDescent="0.3">
      <c r="A62" s="46"/>
      <c r="B62" s="49" t="s">
        <v>73</v>
      </c>
      <c r="C62" s="50"/>
      <c r="D62" s="52"/>
      <c r="E62" s="54"/>
      <c r="F62" s="44"/>
      <c r="G62" s="42"/>
    </row>
    <row r="63" spans="1:7" ht="15" customHeight="1" x14ac:dyDescent="0.25">
      <c r="A63" s="45" t="s">
        <v>74</v>
      </c>
      <c r="B63" s="47" t="s">
        <v>75</v>
      </c>
      <c r="C63" s="48"/>
      <c r="D63" s="51" t="s">
        <v>14</v>
      </c>
      <c r="E63" s="53">
        <v>4</v>
      </c>
      <c r="F63" s="43">
        <v>0</v>
      </c>
      <c r="G63" s="41">
        <f>E63*F63</f>
        <v>0</v>
      </c>
    </row>
    <row r="64" spans="1:7" ht="15.75" thickBot="1" x14ac:dyDescent="0.3">
      <c r="A64" s="46"/>
      <c r="B64" s="49" t="s">
        <v>76</v>
      </c>
      <c r="C64" s="50"/>
      <c r="D64" s="52"/>
      <c r="E64" s="54"/>
      <c r="F64" s="44"/>
      <c r="G64" s="42"/>
    </row>
    <row r="65" spans="1:7" ht="15.75" thickBot="1" x14ac:dyDescent="0.3">
      <c r="A65" s="12"/>
      <c r="B65" s="59" t="s">
        <v>239</v>
      </c>
      <c r="C65" s="60"/>
      <c r="D65" s="60"/>
      <c r="E65" s="60"/>
      <c r="F65" s="61"/>
      <c r="G65" s="39">
        <f>SUM(G60:G64)</f>
        <v>0</v>
      </c>
    </row>
    <row r="66" spans="1:7" ht="15.75" thickBot="1" x14ac:dyDescent="0.3">
      <c r="A66" s="19"/>
      <c r="B66" s="13"/>
      <c r="C66" s="13"/>
      <c r="D66" s="13"/>
      <c r="E66" s="13"/>
      <c r="F66" s="17"/>
      <c r="G66" s="18"/>
    </row>
    <row r="67" spans="1:7" ht="30.75" customHeight="1" thickBot="1" x14ac:dyDescent="0.3">
      <c r="A67" s="68" t="s">
        <v>241</v>
      </c>
      <c r="B67" s="69"/>
      <c r="C67" s="69"/>
      <c r="D67" s="69"/>
      <c r="E67" s="69"/>
      <c r="F67" s="69"/>
      <c r="G67" s="70"/>
    </row>
    <row r="68" spans="1:7" ht="15" customHeight="1" x14ac:dyDescent="0.25">
      <c r="A68" s="45" t="s">
        <v>77</v>
      </c>
      <c r="B68" s="47" t="s">
        <v>257</v>
      </c>
      <c r="C68" s="48"/>
      <c r="D68" s="51" t="s">
        <v>14</v>
      </c>
      <c r="E68" s="53">
        <v>4</v>
      </c>
      <c r="F68" s="43">
        <v>0</v>
      </c>
      <c r="G68" s="41">
        <f>E68*F68</f>
        <v>0</v>
      </c>
    </row>
    <row r="69" spans="1:7" ht="45" customHeight="1" thickBot="1" x14ac:dyDescent="0.3">
      <c r="A69" s="46"/>
      <c r="B69" s="49" t="s">
        <v>78</v>
      </c>
      <c r="C69" s="50"/>
      <c r="D69" s="52"/>
      <c r="E69" s="54"/>
      <c r="F69" s="44"/>
      <c r="G69" s="42"/>
    </row>
    <row r="70" spans="1:7" ht="15.75" thickBot="1" x14ac:dyDescent="0.3">
      <c r="A70" s="10" t="s">
        <v>79</v>
      </c>
      <c r="B70" s="66" t="s">
        <v>258</v>
      </c>
      <c r="C70" s="67"/>
      <c r="D70" s="11" t="s">
        <v>14</v>
      </c>
      <c r="E70" s="30">
        <v>4</v>
      </c>
      <c r="F70" s="40">
        <v>0</v>
      </c>
      <c r="G70" s="39">
        <f>E70*F70</f>
        <v>0</v>
      </c>
    </row>
    <row r="71" spans="1:7" ht="15" customHeight="1" x14ac:dyDescent="0.25">
      <c r="A71" s="45" t="s">
        <v>80</v>
      </c>
      <c r="B71" s="47" t="s">
        <v>259</v>
      </c>
      <c r="C71" s="48"/>
      <c r="D71" s="51" t="s">
        <v>14</v>
      </c>
      <c r="E71" s="53">
        <v>1</v>
      </c>
      <c r="F71" s="43">
        <v>0</v>
      </c>
      <c r="G71" s="41">
        <f>E71*F71</f>
        <v>0</v>
      </c>
    </row>
    <row r="72" spans="1:7" ht="30" customHeight="1" thickBot="1" x14ac:dyDescent="0.3">
      <c r="A72" s="46"/>
      <c r="B72" s="49" t="s">
        <v>81</v>
      </c>
      <c r="C72" s="50"/>
      <c r="D72" s="52"/>
      <c r="E72" s="54"/>
      <c r="F72" s="44"/>
      <c r="G72" s="42"/>
    </row>
    <row r="73" spans="1:7" ht="15" customHeight="1" x14ac:dyDescent="0.25">
      <c r="A73" s="45" t="s">
        <v>82</v>
      </c>
      <c r="B73" s="47" t="s">
        <v>83</v>
      </c>
      <c r="C73" s="48"/>
      <c r="D73" s="51" t="s">
        <v>36</v>
      </c>
      <c r="E73" s="53">
        <v>1</v>
      </c>
      <c r="F73" s="43">
        <v>0</v>
      </c>
      <c r="G73" s="41">
        <f>E73*F73</f>
        <v>0</v>
      </c>
    </row>
    <row r="74" spans="1:7" ht="45" customHeight="1" thickBot="1" x14ac:dyDescent="0.3">
      <c r="A74" s="46"/>
      <c r="B74" s="49" t="s">
        <v>84</v>
      </c>
      <c r="C74" s="50"/>
      <c r="D74" s="52"/>
      <c r="E74" s="54"/>
      <c r="F74" s="44"/>
      <c r="G74" s="42"/>
    </row>
    <row r="75" spans="1:7" ht="15" customHeight="1" x14ac:dyDescent="0.25">
      <c r="A75" s="45" t="s">
        <v>85</v>
      </c>
      <c r="B75" s="47" t="s">
        <v>86</v>
      </c>
      <c r="C75" s="48"/>
      <c r="D75" s="51" t="s">
        <v>36</v>
      </c>
      <c r="E75" s="53">
        <v>1</v>
      </c>
      <c r="F75" s="43">
        <v>0</v>
      </c>
      <c r="G75" s="41">
        <f>E75*F75</f>
        <v>0</v>
      </c>
    </row>
    <row r="76" spans="1:7" ht="15.75" thickBot="1" x14ac:dyDescent="0.3">
      <c r="A76" s="46"/>
      <c r="B76" s="49" t="s">
        <v>87</v>
      </c>
      <c r="C76" s="50"/>
      <c r="D76" s="52"/>
      <c r="E76" s="54"/>
      <c r="F76" s="44"/>
      <c r="G76" s="42"/>
    </row>
    <row r="77" spans="1:7" ht="15" customHeight="1" x14ac:dyDescent="0.25">
      <c r="A77" s="45" t="s">
        <v>88</v>
      </c>
      <c r="B77" s="47" t="s">
        <v>89</v>
      </c>
      <c r="C77" s="48"/>
      <c r="D77" s="51" t="s">
        <v>14</v>
      </c>
      <c r="E77" s="53">
        <v>11</v>
      </c>
      <c r="F77" s="43">
        <v>0</v>
      </c>
      <c r="G77" s="41">
        <f>E77*F77</f>
        <v>0</v>
      </c>
    </row>
    <row r="78" spans="1:7" ht="15.75" thickBot="1" x14ac:dyDescent="0.3">
      <c r="A78" s="46"/>
      <c r="B78" s="49" t="s">
        <v>90</v>
      </c>
      <c r="C78" s="50"/>
      <c r="D78" s="52"/>
      <c r="E78" s="54"/>
      <c r="F78" s="44"/>
      <c r="G78" s="42"/>
    </row>
    <row r="79" spans="1:7" ht="15" customHeight="1" x14ac:dyDescent="0.25">
      <c r="A79" s="45" t="s">
        <v>91</v>
      </c>
      <c r="B79" s="47" t="s">
        <v>92</v>
      </c>
      <c r="C79" s="48"/>
      <c r="D79" s="51" t="s">
        <v>14</v>
      </c>
      <c r="E79" s="53">
        <v>1</v>
      </c>
      <c r="F79" s="43">
        <v>0</v>
      </c>
      <c r="G79" s="41">
        <f>E79*F79</f>
        <v>0</v>
      </c>
    </row>
    <row r="80" spans="1:7" ht="15.75" thickBot="1" x14ac:dyDescent="0.3">
      <c r="A80" s="46"/>
      <c r="B80" s="49" t="s">
        <v>260</v>
      </c>
      <c r="C80" s="50"/>
      <c r="D80" s="52"/>
      <c r="E80" s="54"/>
      <c r="F80" s="44"/>
      <c r="G80" s="42"/>
    </row>
    <row r="81" spans="1:7" ht="15" customHeight="1" x14ac:dyDescent="0.25">
      <c r="A81" s="45" t="s">
        <v>94</v>
      </c>
      <c r="B81" s="47" t="s">
        <v>95</v>
      </c>
      <c r="C81" s="48"/>
      <c r="D81" s="51" t="s">
        <v>14</v>
      </c>
      <c r="E81" s="53">
        <v>1</v>
      </c>
      <c r="F81" s="43">
        <v>0</v>
      </c>
      <c r="G81" s="41">
        <f>E81*F81</f>
        <v>0</v>
      </c>
    </row>
    <row r="82" spans="1:7" ht="15.75" thickBot="1" x14ac:dyDescent="0.3">
      <c r="A82" s="46"/>
      <c r="B82" s="49" t="s">
        <v>261</v>
      </c>
      <c r="C82" s="50"/>
      <c r="D82" s="52"/>
      <c r="E82" s="54"/>
      <c r="F82" s="44"/>
      <c r="G82" s="42"/>
    </row>
    <row r="83" spans="1:7" ht="15" customHeight="1" x14ac:dyDescent="0.25">
      <c r="A83" s="45" t="s">
        <v>96</v>
      </c>
      <c r="B83" s="47" t="s">
        <v>97</v>
      </c>
      <c r="C83" s="48"/>
      <c r="D83" s="51" t="s">
        <v>14</v>
      </c>
      <c r="E83" s="53">
        <v>2</v>
      </c>
      <c r="F83" s="43">
        <v>0</v>
      </c>
      <c r="G83" s="41">
        <f>E83*F83</f>
        <v>0</v>
      </c>
    </row>
    <row r="84" spans="1:7" ht="30" customHeight="1" thickBot="1" x14ac:dyDescent="0.3">
      <c r="A84" s="46"/>
      <c r="B84" s="49" t="s">
        <v>98</v>
      </c>
      <c r="C84" s="50"/>
      <c r="D84" s="52"/>
      <c r="E84" s="54"/>
      <c r="F84" s="44"/>
      <c r="G84" s="42"/>
    </row>
    <row r="85" spans="1:7" ht="15" customHeight="1" x14ac:dyDescent="0.25">
      <c r="A85" s="45" t="s">
        <v>99</v>
      </c>
      <c r="B85" s="47" t="s">
        <v>100</v>
      </c>
      <c r="C85" s="48"/>
      <c r="D85" s="51" t="s">
        <v>14</v>
      </c>
      <c r="E85" s="53">
        <v>2</v>
      </c>
      <c r="F85" s="43">
        <v>0</v>
      </c>
      <c r="G85" s="41">
        <f>E85*F85</f>
        <v>0</v>
      </c>
    </row>
    <row r="86" spans="1:7" ht="30" customHeight="1" thickBot="1" x14ac:dyDescent="0.3">
      <c r="A86" s="46"/>
      <c r="B86" s="49" t="s">
        <v>101</v>
      </c>
      <c r="C86" s="50"/>
      <c r="D86" s="52"/>
      <c r="E86" s="54"/>
      <c r="F86" s="44"/>
      <c r="G86" s="42"/>
    </row>
    <row r="87" spans="1:7" ht="15" customHeight="1" x14ac:dyDescent="0.25">
      <c r="A87" s="45" t="s">
        <v>102</v>
      </c>
      <c r="B87" s="47" t="s">
        <v>103</v>
      </c>
      <c r="C87" s="48"/>
      <c r="D87" s="51" t="s">
        <v>14</v>
      </c>
      <c r="E87" s="53">
        <v>1</v>
      </c>
      <c r="F87" s="43">
        <v>0</v>
      </c>
      <c r="G87" s="41">
        <f>E87*F87</f>
        <v>0</v>
      </c>
    </row>
    <row r="88" spans="1:7" ht="30" customHeight="1" thickBot="1" x14ac:dyDescent="0.3">
      <c r="A88" s="46"/>
      <c r="B88" s="49" t="s">
        <v>104</v>
      </c>
      <c r="C88" s="50"/>
      <c r="D88" s="52"/>
      <c r="E88" s="54"/>
      <c r="F88" s="44"/>
      <c r="G88" s="42"/>
    </row>
    <row r="89" spans="1:7" ht="15" customHeight="1" x14ac:dyDescent="0.25">
      <c r="A89" s="45" t="s">
        <v>105</v>
      </c>
      <c r="B89" s="47" t="s">
        <v>106</v>
      </c>
      <c r="C89" s="48"/>
      <c r="D89" s="51" t="s">
        <v>36</v>
      </c>
      <c r="E89" s="53">
        <v>1</v>
      </c>
      <c r="F89" s="43">
        <v>0</v>
      </c>
      <c r="G89" s="41">
        <f>E89*F89</f>
        <v>0</v>
      </c>
    </row>
    <row r="90" spans="1:7" ht="30" customHeight="1" thickBot="1" x14ac:dyDescent="0.3">
      <c r="A90" s="46"/>
      <c r="B90" s="49" t="s">
        <v>107</v>
      </c>
      <c r="C90" s="50"/>
      <c r="D90" s="52"/>
      <c r="E90" s="54"/>
      <c r="F90" s="44"/>
      <c r="G90" s="42"/>
    </row>
    <row r="91" spans="1:7" ht="15" customHeight="1" x14ac:dyDescent="0.25">
      <c r="A91" s="45" t="s">
        <v>108</v>
      </c>
      <c r="B91" s="47" t="s">
        <v>109</v>
      </c>
      <c r="C91" s="48"/>
      <c r="D91" s="51" t="s">
        <v>14</v>
      </c>
      <c r="E91" s="53">
        <v>4</v>
      </c>
      <c r="F91" s="43">
        <v>0</v>
      </c>
      <c r="G91" s="41">
        <f>E91*F91</f>
        <v>0</v>
      </c>
    </row>
    <row r="92" spans="1:7" ht="30" customHeight="1" thickBot="1" x14ac:dyDescent="0.3">
      <c r="A92" s="46"/>
      <c r="B92" s="49" t="s">
        <v>110</v>
      </c>
      <c r="C92" s="50"/>
      <c r="D92" s="52"/>
      <c r="E92" s="54"/>
      <c r="F92" s="44"/>
      <c r="G92" s="42"/>
    </row>
    <row r="93" spans="1:7" ht="15" customHeight="1" x14ac:dyDescent="0.25">
      <c r="A93" s="45" t="s">
        <v>111</v>
      </c>
      <c r="B93" s="47" t="s">
        <v>112</v>
      </c>
      <c r="C93" s="48"/>
      <c r="D93" s="51" t="s">
        <v>14</v>
      </c>
      <c r="E93" s="53">
        <v>1</v>
      </c>
      <c r="F93" s="43">
        <v>0</v>
      </c>
      <c r="G93" s="41">
        <f>E93*F93</f>
        <v>0</v>
      </c>
    </row>
    <row r="94" spans="1:7" ht="15.75" thickBot="1" x14ac:dyDescent="0.3">
      <c r="A94" s="46"/>
      <c r="B94" s="49" t="s">
        <v>113</v>
      </c>
      <c r="C94" s="50"/>
      <c r="D94" s="52"/>
      <c r="E94" s="54"/>
      <c r="F94" s="44"/>
      <c r="G94" s="42"/>
    </row>
    <row r="95" spans="1:7" ht="15" customHeight="1" x14ac:dyDescent="0.25">
      <c r="A95" s="45" t="s">
        <v>114</v>
      </c>
      <c r="B95" s="47" t="s">
        <v>115</v>
      </c>
      <c r="C95" s="48"/>
      <c r="D95" s="51" t="s">
        <v>14</v>
      </c>
      <c r="E95" s="53">
        <v>3</v>
      </c>
      <c r="F95" s="43">
        <v>0</v>
      </c>
      <c r="G95" s="41">
        <f>E95*F95</f>
        <v>0</v>
      </c>
    </row>
    <row r="96" spans="1:7" ht="15.75" thickBot="1" x14ac:dyDescent="0.3">
      <c r="A96" s="46"/>
      <c r="B96" s="49" t="s">
        <v>116</v>
      </c>
      <c r="C96" s="50"/>
      <c r="D96" s="52"/>
      <c r="E96" s="54"/>
      <c r="F96" s="44"/>
      <c r="G96" s="42"/>
    </row>
    <row r="97" spans="1:7" ht="15" customHeight="1" x14ac:dyDescent="0.25">
      <c r="A97" s="45" t="s">
        <v>117</v>
      </c>
      <c r="B97" s="47" t="s">
        <v>118</v>
      </c>
      <c r="C97" s="48"/>
      <c r="D97" s="51" t="s">
        <v>14</v>
      </c>
      <c r="E97" s="53">
        <v>1</v>
      </c>
      <c r="F97" s="43">
        <v>0</v>
      </c>
      <c r="G97" s="41">
        <f>E97*F97</f>
        <v>0</v>
      </c>
    </row>
    <row r="98" spans="1:7" ht="30" customHeight="1" thickBot="1" x14ac:dyDescent="0.3">
      <c r="A98" s="46"/>
      <c r="B98" s="49" t="s">
        <v>119</v>
      </c>
      <c r="C98" s="50"/>
      <c r="D98" s="52"/>
      <c r="E98" s="54"/>
      <c r="F98" s="44"/>
      <c r="G98" s="42"/>
    </row>
    <row r="99" spans="1:7" ht="15.75" thickBot="1" x14ac:dyDescent="0.3">
      <c r="A99" s="12"/>
      <c r="B99" s="59" t="s">
        <v>240</v>
      </c>
      <c r="C99" s="60"/>
      <c r="D99" s="60"/>
      <c r="E99" s="60"/>
      <c r="F99" s="61"/>
      <c r="G99" s="39">
        <f>SUM(G68:G98)</f>
        <v>0</v>
      </c>
    </row>
    <row r="100" spans="1:7" s="17" customFormat="1" ht="15.75" thickBot="1" x14ac:dyDescent="0.3">
      <c r="A100" s="19"/>
      <c r="B100" s="13"/>
      <c r="C100" s="13"/>
      <c r="D100" s="13"/>
      <c r="E100" s="14"/>
      <c r="G100" s="20"/>
    </row>
    <row r="101" spans="1:7" ht="30.75" customHeight="1" thickBot="1" x14ac:dyDescent="0.3">
      <c r="A101" s="68" t="s">
        <v>242</v>
      </c>
      <c r="B101" s="69"/>
      <c r="C101" s="69"/>
      <c r="D101" s="69"/>
      <c r="E101" s="69"/>
      <c r="F101" s="69"/>
      <c r="G101" s="70"/>
    </row>
    <row r="102" spans="1:7" ht="15" customHeight="1" x14ac:dyDescent="0.25">
      <c r="A102" s="45" t="s">
        <v>277</v>
      </c>
      <c r="B102" s="47" t="s">
        <v>257</v>
      </c>
      <c r="C102" s="48"/>
      <c r="D102" s="51" t="s">
        <v>14</v>
      </c>
      <c r="E102" s="53">
        <v>1</v>
      </c>
      <c r="F102" s="43">
        <v>0</v>
      </c>
      <c r="G102" s="41">
        <f>E102*F102</f>
        <v>0</v>
      </c>
    </row>
    <row r="103" spans="1:7" ht="45" customHeight="1" thickBot="1" x14ac:dyDescent="0.3">
      <c r="A103" s="46"/>
      <c r="B103" s="49" t="s">
        <v>78</v>
      </c>
      <c r="C103" s="50"/>
      <c r="D103" s="52"/>
      <c r="E103" s="54"/>
      <c r="F103" s="44"/>
      <c r="G103" s="42"/>
    </row>
    <row r="104" spans="1:7" ht="15.75" thickBot="1" x14ac:dyDescent="0.3">
      <c r="A104" s="10" t="s">
        <v>278</v>
      </c>
      <c r="B104" s="66" t="s">
        <v>258</v>
      </c>
      <c r="C104" s="67"/>
      <c r="D104" s="11" t="s">
        <v>14</v>
      </c>
      <c r="E104" s="30">
        <v>1</v>
      </c>
      <c r="F104" s="40">
        <v>0</v>
      </c>
      <c r="G104" s="39">
        <f>E104*F104</f>
        <v>0</v>
      </c>
    </row>
    <row r="105" spans="1:7" ht="15" customHeight="1" x14ac:dyDescent="0.25">
      <c r="A105" s="45" t="s">
        <v>279</v>
      </c>
      <c r="B105" s="47" t="s">
        <v>83</v>
      </c>
      <c r="C105" s="48"/>
      <c r="D105" s="51" t="s">
        <v>36</v>
      </c>
      <c r="E105" s="53">
        <v>1</v>
      </c>
      <c r="F105" s="43">
        <v>0</v>
      </c>
      <c r="G105" s="41">
        <f>E105*F105</f>
        <v>0</v>
      </c>
    </row>
    <row r="106" spans="1:7" ht="45" customHeight="1" thickBot="1" x14ac:dyDescent="0.3">
      <c r="A106" s="46"/>
      <c r="B106" s="49" t="s">
        <v>84</v>
      </c>
      <c r="C106" s="50"/>
      <c r="D106" s="52"/>
      <c r="E106" s="54"/>
      <c r="F106" s="44"/>
      <c r="G106" s="42"/>
    </row>
    <row r="107" spans="1:7" ht="15" customHeight="1" x14ac:dyDescent="0.25">
      <c r="A107" s="45" t="s">
        <v>120</v>
      </c>
      <c r="B107" s="47" t="s">
        <v>124</v>
      </c>
      <c r="C107" s="48"/>
      <c r="D107" s="51" t="s">
        <v>36</v>
      </c>
      <c r="E107" s="53">
        <v>1</v>
      </c>
      <c r="F107" s="43">
        <v>0</v>
      </c>
      <c r="G107" s="41">
        <f>E107*F107</f>
        <v>0</v>
      </c>
    </row>
    <row r="108" spans="1:7" ht="15.75" thickBot="1" x14ac:dyDescent="0.3">
      <c r="A108" s="46"/>
      <c r="B108" s="49" t="s">
        <v>87</v>
      </c>
      <c r="C108" s="50"/>
      <c r="D108" s="52"/>
      <c r="E108" s="54"/>
      <c r="F108" s="44"/>
      <c r="G108" s="42"/>
    </row>
    <row r="109" spans="1:7" ht="15" customHeight="1" x14ac:dyDescent="0.25">
      <c r="A109" s="45" t="s">
        <v>121</v>
      </c>
      <c r="B109" s="47" t="s">
        <v>89</v>
      </c>
      <c r="C109" s="48"/>
      <c r="D109" s="51" t="s">
        <v>14</v>
      </c>
      <c r="E109" s="53">
        <v>1</v>
      </c>
      <c r="F109" s="43">
        <v>0</v>
      </c>
      <c r="G109" s="41">
        <f>E109*F109</f>
        <v>0</v>
      </c>
    </row>
    <row r="110" spans="1:7" ht="15.75" thickBot="1" x14ac:dyDescent="0.3">
      <c r="A110" s="46"/>
      <c r="B110" s="49" t="s">
        <v>90</v>
      </c>
      <c r="C110" s="50"/>
      <c r="D110" s="52"/>
      <c r="E110" s="54"/>
      <c r="F110" s="44"/>
      <c r="G110" s="42"/>
    </row>
    <row r="111" spans="1:7" ht="15" customHeight="1" x14ac:dyDescent="0.25">
      <c r="A111" s="45" t="s">
        <v>122</v>
      </c>
      <c r="B111" s="47" t="s">
        <v>92</v>
      </c>
      <c r="C111" s="48"/>
      <c r="D111" s="51" t="s">
        <v>14</v>
      </c>
      <c r="E111" s="53">
        <v>1</v>
      </c>
      <c r="F111" s="43">
        <v>0</v>
      </c>
      <c r="G111" s="41">
        <f>E111*F111</f>
        <v>0</v>
      </c>
    </row>
    <row r="112" spans="1:7" ht="15.75" thickBot="1" x14ac:dyDescent="0.3">
      <c r="A112" s="46"/>
      <c r="B112" s="49" t="s">
        <v>93</v>
      </c>
      <c r="C112" s="50"/>
      <c r="D112" s="52"/>
      <c r="E112" s="54"/>
      <c r="F112" s="44"/>
      <c r="G112" s="42"/>
    </row>
    <row r="113" spans="1:7" ht="15" customHeight="1" x14ac:dyDescent="0.25">
      <c r="A113" s="45" t="s">
        <v>123</v>
      </c>
      <c r="B113" s="47" t="s">
        <v>109</v>
      </c>
      <c r="C113" s="48"/>
      <c r="D113" s="51" t="s">
        <v>14</v>
      </c>
      <c r="E113" s="53">
        <v>1</v>
      </c>
      <c r="F113" s="43">
        <v>0</v>
      </c>
      <c r="G113" s="41">
        <f>E113*F113</f>
        <v>0</v>
      </c>
    </row>
    <row r="114" spans="1:7" ht="30" customHeight="1" thickBot="1" x14ac:dyDescent="0.3">
      <c r="A114" s="46"/>
      <c r="B114" s="49" t="s">
        <v>110</v>
      </c>
      <c r="C114" s="50"/>
      <c r="D114" s="52"/>
      <c r="E114" s="54"/>
      <c r="F114" s="44"/>
      <c r="G114" s="42"/>
    </row>
    <row r="115" spans="1:7" x14ac:dyDescent="0.25">
      <c r="A115" s="45" t="s">
        <v>125</v>
      </c>
      <c r="B115" s="71" t="s">
        <v>129</v>
      </c>
      <c r="C115" s="72"/>
      <c r="D115" s="51" t="s">
        <v>14</v>
      </c>
      <c r="E115" s="53">
        <v>1</v>
      </c>
      <c r="F115" s="43">
        <v>0</v>
      </c>
      <c r="G115" s="41">
        <f>E115*F115</f>
        <v>0</v>
      </c>
    </row>
    <row r="116" spans="1:7" ht="30.75" customHeight="1" thickBot="1" x14ac:dyDescent="0.3">
      <c r="A116" s="46"/>
      <c r="B116" s="73" t="s">
        <v>130</v>
      </c>
      <c r="C116" s="74"/>
      <c r="D116" s="52"/>
      <c r="E116" s="54"/>
      <c r="F116" s="44"/>
      <c r="G116" s="42"/>
    </row>
    <row r="117" spans="1:7" ht="15.75" thickBot="1" x14ac:dyDescent="0.3">
      <c r="A117" s="12"/>
      <c r="B117" s="59" t="s">
        <v>243</v>
      </c>
      <c r="C117" s="60"/>
      <c r="D117" s="60"/>
      <c r="E117" s="60"/>
      <c r="F117" s="61"/>
      <c r="G117" s="39">
        <f>SUM(G102:G116)</f>
        <v>0</v>
      </c>
    </row>
    <row r="118" spans="1:7" ht="15.75" thickBot="1" x14ac:dyDescent="0.3">
      <c r="A118" s="22"/>
      <c r="B118" s="15"/>
      <c r="C118" s="15"/>
      <c r="D118" s="15"/>
      <c r="E118" s="15"/>
      <c r="F118" s="23"/>
      <c r="G118" s="23"/>
    </row>
    <row r="119" spans="1:7" ht="21.75" thickBot="1" x14ac:dyDescent="0.3">
      <c r="A119" s="68" t="s">
        <v>131</v>
      </c>
      <c r="B119" s="69"/>
      <c r="C119" s="69"/>
      <c r="D119" s="69"/>
      <c r="E119" s="69"/>
      <c r="F119" s="69"/>
      <c r="G119" s="70"/>
    </row>
    <row r="120" spans="1:7" ht="15" customHeight="1" x14ac:dyDescent="0.25">
      <c r="A120" s="45" t="s">
        <v>126</v>
      </c>
      <c r="B120" s="47" t="s">
        <v>133</v>
      </c>
      <c r="C120" s="48"/>
      <c r="D120" s="51" t="s">
        <v>14</v>
      </c>
      <c r="E120" s="53">
        <v>1</v>
      </c>
      <c r="F120" s="43">
        <v>0</v>
      </c>
      <c r="G120" s="41">
        <f>E120*F120</f>
        <v>0</v>
      </c>
    </row>
    <row r="121" spans="1:7" ht="30" customHeight="1" x14ac:dyDescent="0.25">
      <c r="A121" s="55"/>
      <c r="B121" s="56" t="s">
        <v>134</v>
      </c>
      <c r="C121" s="57"/>
      <c r="D121" s="58"/>
      <c r="E121" s="65"/>
      <c r="F121" s="88"/>
      <c r="G121" s="89"/>
    </row>
    <row r="122" spans="1:7" ht="15" customHeight="1" x14ac:dyDescent="0.25">
      <c r="A122" s="55"/>
      <c r="B122" s="56" t="s">
        <v>135</v>
      </c>
      <c r="C122" s="57"/>
      <c r="D122" s="58"/>
      <c r="E122" s="65"/>
      <c r="F122" s="88"/>
      <c r="G122" s="89"/>
    </row>
    <row r="123" spans="1:7" ht="15.75" thickBot="1" x14ac:dyDescent="0.3">
      <c r="A123" s="46"/>
      <c r="B123" s="49" t="s">
        <v>136</v>
      </c>
      <c r="C123" s="50"/>
      <c r="D123" s="52"/>
      <c r="E123" s="54"/>
      <c r="F123" s="44"/>
      <c r="G123" s="42"/>
    </row>
    <row r="124" spans="1:7" ht="15" customHeight="1" x14ac:dyDescent="0.25">
      <c r="A124" s="45" t="s">
        <v>127</v>
      </c>
      <c r="B124" s="47" t="s">
        <v>138</v>
      </c>
      <c r="C124" s="48"/>
      <c r="D124" s="51" t="s">
        <v>14</v>
      </c>
      <c r="E124" s="53">
        <v>1</v>
      </c>
      <c r="F124" s="43">
        <v>0</v>
      </c>
      <c r="G124" s="41">
        <f>E124*F124</f>
        <v>0</v>
      </c>
    </row>
    <row r="125" spans="1:7" ht="30" customHeight="1" thickBot="1" x14ac:dyDescent="0.3">
      <c r="A125" s="46"/>
      <c r="B125" s="49" t="s">
        <v>139</v>
      </c>
      <c r="C125" s="50"/>
      <c r="D125" s="52"/>
      <c r="E125" s="54"/>
      <c r="F125" s="44"/>
      <c r="G125" s="42"/>
    </row>
    <row r="126" spans="1:7" ht="15" customHeight="1" x14ac:dyDescent="0.25">
      <c r="A126" s="45" t="s">
        <v>128</v>
      </c>
      <c r="B126" s="47" t="s">
        <v>141</v>
      </c>
      <c r="C126" s="48"/>
      <c r="D126" s="51" t="s">
        <v>36</v>
      </c>
      <c r="E126" s="53">
        <v>2</v>
      </c>
      <c r="F126" s="43">
        <v>0</v>
      </c>
      <c r="G126" s="41">
        <f>E126*F126</f>
        <v>0</v>
      </c>
    </row>
    <row r="127" spans="1:7" ht="15" customHeight="1" x14ac:dyDescent="0.25">
      <c r="A127" s="55"/>
      <c r="B127" s="56" t="s">
        <v>142</v>
      </c>
      <c r="C127" s="57"/>
      <c r="D127" s="58"/>
      <c r="E127" s="65"/>
      <c r="F127" s="88"/>
      <c r="G127" s="89"/>
    </row>
    <row r="128" spans="1:7" ht="60" customHeight="1" thickBot="1" x14ac:dyDescent="0.3">
      <c r="A128" s="46"/>
      <c r="B128" s="49" t="s">
        <v>143</v>
      </c>
      <c r="C128" s="50"/>
      <c r="D128" s="52"/>
      <c r="E128" s="54"/>
      <c r="F128" s="44"/>
      <c r="G128" s="42"/>
    </row>
    <row r="129" spans="1:7" ht="15.75" thickBot="1" x14ac:dyDescent="0.3">
      <c r="A129" s="10" t="s">
        <v>132</v>
      </c>
      <c r="B129" s="66" t="s">
        <v>145</v>
      </c>
      <c r="C129" s="67"/>
      <c r="D129" s="11" t="s">
        <v>36</v>
      </c>
      <c r="E129" s="30">
        <v>2</v>
      </c>
      <c r="F129" s="40">
        <v>0</v>
      </c>
      <c r="G129" s="39">
        <f>E129*F129</f>
        <v>0</v>
      </c>
    </row>
    <row r="130" spans="1:7" ht="15" customHeight="1" x14ac:dyDescent="0.25">
      <c r="A130" s="45" t="s">
        <v>137</v>
      </c>
      <c r="B130" s="47" t="s">
        <v>147</v>
      </c>
      <c r="C130" s="48"/>
      <c r="D130" s="51" t="s">
        <v>36</v>
      </c>
      <c r="E130" s="53">
        <v>1</v>
      </c>
      <c r="F130" s="43">
        <v>0</v>
      </c>
      <c r="G130" s="41">
        <f>E130*F130</f>
        <v>0</v>
      </c>
    </row>
    <row r="131" spans="1:7" ht="30" customHeight="1" x14ac:dyDescent="0.25">
      <c r="A131" s="55"/>
      <c r="B131" s="56" t="s">
        <v>148</v>
      </c>
      <c r="C131" s="57"/>
      <c r="D131" s="58"/>
      <c r="E131" s="65"/>
      <c r="F131" s="88"/>
      <c r="G131" s="89"/>
    </row>
    <row r="132" spans="1:7" ht="60" customHeight="1" thickBot="1" x14ac:dyDescent="0.3">
      <c r="A132" s="46"/>
      <c r="B132" s="49" t="s">
        <v>143</v>
      </c>
      <c r="C132" s="50"/>
      <c r="D132" s="52"/>
      <c r="E132" s="54"/>
      <c r="F132" s="44"/>
      <c r="G132" s="42"/>
    </row>
    <row r="133" spans="1:7" ht="15" customHeight="1" x14ac:dyDescent="0.25">
      <c r="A133" s="45" t="s">
        <v>140</v>
      </c>
      <c r="B133" s="47" t="s">
        <v>150</v>
      </c>
      <c r="C133" s="48"/>
      <c r="D133" s="51" t="s">
        <v>14</v>
      </c>
      <c r="E133" s="53">
        <v>1</v>
      </c>
      <c r="F133" s="43">
        <v>0</v>
      </c>
      <c r="G133" s="41">
        <f>E133*F133</f>
        <v>0</v>
      </c>
    </row>
    <row r="134" spans="1:7" ht="30" customHeight="1" thickBot="1" x14ac:dyDescent="0.3">
      <c r="A134" s="46"/>
      <c r="B134" s="49" t="s">
        <v>151</v>
      </c>
      <c r="C134" s="50"/>
      <c r="D134" s="52"/>
      <c r="E134" s="54"/>
      <c r="F134" s="44"/>
      <c r="G134" s="42"/>
    </row>
    <row r="135" spans="1:7" ht="15.75" thickBot="1" x14ac:dyDescent="0.3">
      <c r="A135" s="12"/>
      <c r="B135" s="59" t="s">
        <v>244</v>
      </c>
      <c r="C135" s="60"/>
      <c r="D135" s="60"/>
      <c r="E135" s="60"/>
      <c r="F135" s="61"/>
      <c r="G135" s="39">
        <f>SUM(G120:G134)</f>
        <v>0</v>
      </c>
    </row>
    <row r="136" spans="1:7" ht="15.75" thickBot="1" x14ac:dyDescent="0.3">
      <c r="A136" s="22"/>
      <c r="B136" s="21"/>
      <c r="C136" s="21"/>
      <c r="D136" s="21"/>
      <c r="E136" s="21"/>
      <c r="F136" s="17"/>
      <c r="G136" s="17"/>
    </row>
    <row r="137" spans="1:7" ht="21.75" thickBot="1" x14ac:dyDescent="0.3">
      <c r="A137" s="68" t="s">
        <v>152</v>
      </c>
      <c r="B137" s="69"/>
      <c r="C137" s="69"/>
      <c r="D137" s="69"/>
      <c r="E137" s="69"/>
      <c r="F137" s="69"/>
      <c r="G137" s="70"/>
    </row>
    <row r="138" spans="1:7" ht="15" customHeight="1" x14ac:dyDescent="0.25">
      <c r="A138" s="45" t="s">
        <v>144</v>
      </c>
      <c r="B138" s="47" t="s">
        <v>154</v>
      </c>
      <c r="C138" s="48"/>
      <c r="D138" s="51" t="s">
        <v>14</v>
      </c>
      <c r="E138" s="53">
        <v>2</v>
      </c>
      <c r="F138" s="43">
        <v>0</v>
      </c>
      <c r="G138" s="41">
        <f>E138*F138</f>
        <v>0</v>
      </c>
    </row>
    <row r="139" spans="1:7" ht="45" customHeight="1" thickBot="1" x14ac:dyDescent="0.3">
      <c r="A139" s="46"/>
      <c r="B139" s="49" t="s">
        <v>155</v>
      </c>
      <c r="C139" s="50"/>
      <c r="D139" s="52"/>
      <c r="E139" s="54"/>
      <c r="F139" s="44"/>
      <c r="G139" s="42"/>
    </row>
    <row r="140" spans="1:7" ht="15" customHeight="1" x14ac:dyDescent="0.25">
      <c r="A140" s="45" t="s">
        <v>146</v>
      </c>
      <c r="B140" s="47" t="s">
        <v>157</v>
      </c>
      <c r="C140" s="48"/>
      <c r="D140" s="51" t="s">
        <v>14</v>
      </c>
      <c r="E140" s="53">
        <v>2</v>
      </c>
      <c r="F140" s="43">
        <v>0</v>
      </c>
      <c r="G140" s="41">
        <f>E140*F140</f>
        <v>0</v>
      </c>
    </row>
    <row r="141" spans="1:7" ht="30" customHeight="1" thickBot="1" x14ac:dyDescent="0.3">
      <c r="A141" s="46"/>
      <c r="B141" s="49" t="s">
        <v>158</v>
      </c>
      <c r="C141" s="50"/>
      <c r="D141" s="52"/>
      <c r="E141" s="54"/>
      <c r="F141" s="44"/>
      <c r="G141" s="42"/>
    </row>
    <row r="142" spans="1:7" ht="15.75" thickBot="1" x14ac:dyDescent="0.3">
      <c r="A142" s="10" t="s">
        <v>149</v>
      </c>
      <c r="B142" s="66" t="s">
        <v>262</v>
      </c>
      <c r="C142" s="67"/>
      <c r="D142" s="11" t="s">
        <v>36</v>
      </c>
      <c r="E142" s="30">
        <v>2</v>
      </c>
      <c r="F142" s="40">
        <v>0</v>
      </c>
      <c r="G142" s="39">
        <f>E142*F142</f>
        <v>0</v>
      </c>
    </row>
    <row r="143" spans="1:7" ht="15" customHeight="1" x14ac:dyDescent="0.25">
      <c r="A143" s="45" t="s">
        <v>153</v>
      </c>
      <c r="B143" s="47" t="s">
        <v>161</v>
      </c>
      <c r="C143" s="48"/>
      <c r="D143" s="51" t="s">
        <v>14</v>
      </c>
      <c r="E143" s="53">
        <v>1</v>
      </c>
      <c r="F143" s="43">
        <v>0</v>
      </c>
      <c r="G143" s="41">
        <f>E143*F143</f>
        <v>0</v>
      </c>
    </row>
    <row r="144" spans="1:7" ht="45" customHeight="1" x14ac:dyDescent="0.25">
      <c r="A144" s="55"/>
      <c r="B144" s="56" t="s">
        <v>162</v>
      </c>
      <c r="C144" s="57"/>
      <c r="D144" s="58"/>
      <c r="E144" s="65"/>
      <c r="F144" s="88"/>
      <c r="G144" s="89">
        <f t="shared" ref="G144" si="7">E144*F144</f>
        <v>0</v>
      </c>
    </row>
    <row r="145" spans="1:7" ht="15.75" thickBot="1" x14ac:dyDescent="0.3">
      <c r="A145" s="46"/>
      <c r="B145" s="49" t="s">
        <v>163</v>
      </c>
      <c r="C145" s="50"/>
      <c r="D145" s="52"/>
      <c r="E145" s="54"/>
      <c r="F145" s="44"/>
      <c r="G145" s="42"/>
    </row>
    <row r="146" spans="1:7" ht="15" customHeight="1" x14ac:dyDescent="0.25">
      <c r="A146" s="45" t="s">
        <v>156</v>
      </c>
      <c r="B146" s="47" t="s">
        <v>165</v>
      </c>
      <c r="C146" s="48"/>
      <c r="D146" s="51" t="s">
        <v>14</v>
      </c>
      <c r="E146" s="53">
        <v>4</v>
      </c>
      <c r="F146" s="43">
        <v>0</v>
      </c>
      <c r="G146" s="41">
        <f>E146*F146</f>
        <v>0</v>
      </c>
    </row>
    <row r="147" spans="1:7" ht="30" customHeight="1" x14ac:dyDescent="0.25">
      <c r="A147" s="55"/>
      <c r="B147" s="56" t="s">
        <v>166</v>
      </c>
      <c r="C147" s="57"/>
      <c r="D147" s="58"/>
      <c r="E147" s="65"/>
      <c r="F147" s="88"/>
      <c r="G147" s="89"/>
    </row>
    <row r="148" spans="1:7" ht="30" customHeight="1" thickBot="1" x14ac:dyDescent="0.3">
      <c r="A148" s="46"/>
      <c r="B148" s="49" t="s">
        <v>167</v>
      </c>
      <c r="C148" s="50"/>
      <c r="D148" s="52"/>
      <c r="E148" s="54"/>
      <c r="F148" s="44"/>
      <c r="G148" s="42"/>
    </row>
    <row r="149" spans="1:7" ht="15" customHeight="1" x14ac:dyDescent="0.25">
      <c r="A149" s="45" t="s">
        <v>159</v>
      </c>
      <c r="B149" s="47" t="s">
        <v>169</v>
      </c>
      <c r="C149" s="48"/>
      <c r="D149" s="51" t="s">
        <v>14</v>
      </c>
      <c r="E149" s="53">
        <v>6</v>
      </c>
      <c r="F149" s="43">
        <v>0</v>
      </c>
      <c r="G149" s="41">
        <f>E149*F149</f>
        <v>0</v>
      </c>
    </row>
    <row r="150" spans="1:7" ht="15.75" thickBot="1" x14ac:dyDescent="0.3">
      <c r="A150" s="46"/>
      <c r="B150" s="49" t="s">
        <v>170</v>
      </c>
      <c r="C150" s="50"/>
      <c r="D150" s="52"/>
      <c r="E150" s="54"/>
      <c r="F150" s="44"/>
      <c r="G150" s="42"/>
    </row>
    <row r="151" spans="1:7" ht="15" customHeight="1" x14ac:dyDescent="0.25">
      <c r="A151" s="45" t="s">
        <v>160</v>
      </c>
      <c r="B151" s="47" t="s">
        <v>172</v>
      </c>
      <c r="C151" s="48"/>
      <c r="D151" s="51" t="s">
        <v>14</v>
      </c>
      <c r="E151" s="53">
        <v>2</v>
      </c>
      <c r="F151" s="43">
        <v>0</v>
      </c>
      <c r="G151" s="41">
        <f>E151*F151</f>
        <v>0</v>
      </c>
    </row>
    <row r="152" spans="1:7" ht="15.75" thickBot="1" x14ac:dyDescent="0.3">
      <c r="A152" s="46"/>
      <c r="B152" s="49" t="s">
        <v>173</v>
      </c>
      <c r="C152" s="50"/>
      <c r="D152" s="52"/>
      <c r="E152" s="54"/>
      <c r="F152" s="44"/>
      <c r="G152" s="42"/>
    </row>
    <row r="153" spans="1:7" ht="15" customHeight="1" x14ac:dyDescent="0.25">
      <c r="A153" s="45" t="s">
        <v>164</v>
      </c>
      <c r="B153" s="47" t="s">
        <v>175</v>
      </c>
      <c r="C153" s="48"/>
      <c r="D153" s="51" t="s">
        <v>14</v>
      </c>
      <c r="E153" s="53">
        <v>2</v>
      </c>
      <c r="F153" s="43">
        <v>0</v>
      </c>
      <c r="G153" s="41">
        <f>E153*F153</f>
        <v>0</v>
      </c>
    </row>
    <row r="154" spans="1:7" ht="15.75" thickBot="1" x14ac:dyDescent="0.3">
      <c r="A154" s="46"/>
      <c r="B154" s="49" t="s">
        <v>176</v>
      </c>
      <c r="C154" s="50"/>
      <c r="D154" s="52"/>
      <c r="E154" s="54"/>
      <c r="F154" s="44"/>
      <c r="G154" s="42"/>
    </row>
    <row r="155" spans="1:7" ht="15" customHeight="1" x14ac:dyDescent="0.25">
      <c r="A155" s="45" t="s">
        <v>168</v>
      </c>
      <c r="B155" s="47" t="s">
        <v>178</v>
      </c>
      <c r="C155" s="48"/>
      <c r="D155" s="51" t="s">
        <v>14</v>
      </c>
      <c r="E155" s="53">
        <v>2</v>
      </c>
      <c r="F155" s="43">
        <v>0</v>
      </c>
      <c r="G155" s="41">
        <f>E155*F155</f>
        <v>0</v>
      </c>
    </row>
    <row r="156" spans="1:7" ht="15.75" thickBot="1" x14ac:dyDescent="0.3">
      <c r="A156" s="46"/>
      <c r="B156" s="49" t="s">
        <v>179</v>
      </c>
      <c r="C156" s="50"/>
      <c r="D156" s="52"/>
      <c r="E156" s="54"/>
      <c r="F156" s="44"/>
      <c r="G156" s="42"/>
    </row>
    <row r="157" spans="1:7" ht="30" customHeight="1" thickBot="1" x14ac:dyDescent="0.3">
      <c r="A157" s="10" t="s">
        <v>171</v>
      </c>
      <c r="B157" s="66" t="s">
        <v>181</v>
      </c>
      <c r="C157" s="67"/>
      <c r="D157" s="11" t="s">
        <v>36</v>
      </c>
      <c r="E157" s="30">
        <v>1</v>
      </c>
      <c r="F157" s="40">
        <v>0</v>
      </c>
      <c r="G157" s="39">
        <f>E157*F157</f>
        <v>0</v>
      </c>
    </row>
    <row r="158" spans="1:7" ht="15" customHeight="1" x14ac:dyDescent="0.25">
      <c r="A158" s="45" t="s">
        <v>174</v>
      </c>
      <c r="B158" s="47" t="s">
        <v>183</v>
      </c>
      <c r="C158" s="48"/>
      <c r="D158" s="51" t="s">
        <v>14</v>
      </c>
      <c r="E158" s="53">
        <v>1</v>
      </c>
      <c r="F158" s="43">
        <v>0</v>
      </c>
      <c r="G158" s="41">
        <f>E158*F158</f>
        <v>0</v>
      </c>
    </row>
    <row r="159" spans="1:7" ht="45" customHeight="1" thickBot="1" x14ac:dyDescent="0.3">
      <c r="A159" s="46"/>
      <c r="B159" s="49" t="s">
        <v>184</v>
      </c>
      <c r="C159" s="50"/>
      <c r="D159" s="52"/>
      <c r="E159" s="54"/>
      <c r="F159" s="44"/>
      <c r="G159" s="42"/>
    </row>
    <row r="160" spans="1:7" ht="15" customHeight="1" x14ac:dyDescent="0.25">
      <c r="A160" s="45" t="s">
        <v>177</v>
      </c>
      <c r="B160" s="47" t="s">
        <v>186</v>
      </c>
      <c r="C160" s="48"/>
      <c r="D160" s="51" t="s">
        <v>14</v>
      </c>
      <c r="E160" s="53">
        <v>1</v>
      </c>
      <c r="F160" s="43">
        <v>0</v>
      </c>
      <c r="G160" s="41">
        <f>E160*F160</f>
        <v>0</v>
      </c>
    </row>
    <row r="161" spans="1:7" ht="15.75" thickBot="1" x14ac:dyDescent="0.3">
      <c r="A161" s="46"/>
      <c r="B161" s="49" t="s">
        <v>176</v>
      </c>
      <c r="C161" s="50"/>
      <c r="D161" s="52"/>
      <c r="E161" s="54"/>
      <c r="F161" s="44"/>
      <c r="G161" s="42"/>
    </row>
    <row r="162" spans="1:7" ht="15" customHeight="1" x14ac:dyDescent="0.25">
      <c r="A162" s="45" t="s">
        <v>180</v>
      </c>
      <c r="B162" s="47" t="s">
        <v>188</v>
      </c>
      <c r="C162" s="48"/>
      <c r="D162" s="51" t="s">
        <v>36</v>
      </c>
      <c r="E162" s="53">
        <v>1</v>
      </c>
      <c r="F162" s="43">
        <v>0</v>
      </c>
      <c r="G162" s="41">
        <f>E162*F162</f>
        <v>0</v>
      </c>
    </row>
    <row r="163" spans="1:7" ht="45" customHeight="1" x14ac:dyDescent="0.25">
      <c r="A163" s="55"/>
      <c r="B163" s="56" t="s">
        <v>189</v>
      </c>
      <c r="C163" s="57"/>
      <c r="D163" s="58"/>
      <c r="E163" s="65"/>
      <c r="F163" s="88"/>
      <c r="G163" s="89"/>
    </row>
    <row r="164" spans="1:7" ht="75" customHeight="1" thickBot="1" x14ac:dyDescent="0.3">
      <c r="A164" s="46"/>
      <c r="B164" s="49" t="s">
        <v>190</v>
      </c>
      <c r="C164" s="50"/>
      <c r="D164" s="52"/>
      <c r="E164" s="54"/>
      <c r="F164" s="44"/>
      <c r="G164" s="42"/>
    </row>
    <row r="165" spans="1:7" ht="15" customHeight="1" x14ac:dyDescent="0.25">
      <c r="A165" s="45" t="s">
        <v>182</v>
      </c>
      <c r="B165" s="47" t="s">
        <v>192</v>
      </c>
      <c r="C165" s="48"/>
      <c r="D165" s="51" t="s">
        <v>36</v>
      </c>
      <c r="E165" s="53">
        <v>2</v>
      </c>
      <c r="F165" s="43">
        <v>0</v>
      </c>
      <c r="G165" s="41">
        <f>E165*F165</f>
        <v>0</v>
      </c>
    </row>
    <row r="166" spans="1:7" ht="75" customHeight="1" thickBot="1" x14ac:dyDescent="0.3">
      <c r="A166" s="46"/>
      <c r="B166" s="49" t="s">
        <v>193</v>
      </c>
      <c r="C166" s="50"/>
      <c r="D166" s="52"/>
      <c r="E166" s="54"/>
      <c r="F166" s="44"/>
      <c r="G166" s="42"/>
    </row>
    <row r="167" spans="1:7" ht="30" customHeight="1" thickBot="1" x14ac:dyDescent="0.3">
      <c r="A167" s="10" t="s">
        <v>185</v>
      </c>
      <c r="B167" s="66" t="s">
        <v>195</v>
      </c>
      <c r="C167" s="67"/>
      <c r="D167" s="11" t="s">
        <v>36</v>
      </c>
      <c r="E167" s="30">
        <v>3</v>
      </c>
      <c r="F167" s="40">
        <v>0</v>
      </c>
      <c r="G167" s="39">
        <f>E167*F167</f>
        <v>0</v>
      </c>
    </row>
    <row r="168" spans="1:7" ht="15" customHeight="1" x14ac:dyDescent="0.25">
      <c r="A168" s="45" t="s">
        <v>187</v>
      </c>
      <c r="B168" s="47" t="s">
        <v>263</v>
      </c>
      <c r="C168" s="48"/>
      <c r="D168" s="51" t="s">
        <v>14</v>
      </c>
      <c r="E168" s="53">
        <v>2</v>
      </c>
      <c r="F168" s="43">
        <v>0</v>
      </c>
      <c r="G168" s="41">
        <f>E168*F168</f>
        <v>0</v>
      </c>
    </row>
    <row r="169" spans="1:7" ht="30" customHeight="1" x14ac:dyDescent="0.25">
      <c r="A169" s="55"/>
      <c r="B169" s="56" t="s">
        <v>197</v>
      </c>
      <c r="C169" s="57"/>
      <c r="D169" s="58"/>
      <c r="E169" s="65"/>
      <c r="F169" s="88"/>
      <c r="G169" s="89"/>
    </row>
    <row r="170" spans="1:7" ht="15.75" thickBot="1" x14ac:dyDescent="0.3">
      <c r="A170" s="46"/>
      <c r="B170" s="49" t="s">
        <v>198</v>
      </c>
      <c r="C170" s="50"/>
      <c r="D170" s="52"/>
      <c r="E170" s="54"/>
      <c r="F170" s="44"/>
      <c r="G170" s="42"/>
    </row>
    <row r="171" spans="1:7" ht="15" customHeight="1" x14ac:dyDescent="0.25">
      <c r="A171" s="45" t="s">
        <v>191</v>
      </c>
      <c r="B171" s="47" t="s">
        <v>264</v>
      </c>
      <c r="C171" s="48"/>
      <c r="D171" s="51" t="s">
        <v>14</v>
      </c>
      <c r="E171" s="53">
        <v>1</v>
      </c>
      <c r="F171" s="43">
        <v>0</v>
      </c>
      <c r="G171" s="41">
        <f>E171*F171</f>
        <v>0</v>
      </c>
    </row>
    <row r="172" spans="1:7" ht="60" customHeight="1" x14ac:dyDescent="0.25">
      <c r="A172" s="55"/>
      <c r="B172" s="56" t="s">
        <v>200</v>
      </c>
      <c r="C172" s="57"/>
      <c r="D172" s="58"/>
      <c r="E172" s="65"/>
      <c r="F172" s="88"/>
      <c r="G172" s="89"/>
    </row>
    <row r="173" spans="1:7" ht="15.75" thickBot="1" x14ac:dyDescent="0.3">
      <c r="A173" s="46"/>
      <c r="B173" s="49" t="s">
        <v>201</v>
      </c>
      <c r="C173" s="50"/>
      <c r="D173" s="52"/>
      <c r="E173" s="54"/>
      <c r="F173" s="44"/>
      <c r="G173" s="42"/>
    </row>
    <row r="174" spans="1:7" ht="15" customHeight="1" x14ac:dyDescent="0.25">
      <c r="A174" s="45" t="s">
        <v>194</v>
      </c>
      <c r="B174" s="47" t="s">
        <v>203</v>
      </c>
      <c r="C174" s="48"/>
      <c r="D174" s="51" t="s">
        <v>14</v>
      </c>
      <c r="E174" s="53">
        <v>2</v>
      </c>
      <c r="F174" s="43">
        <v>0</v>
      </c>
      <c r="G174" s="41">
        <f>E174*F174</f>
        <v>0</v>
      </c>
    </row>
    <row r="175" spans="1:7" ht="30" customHeight="1" thickBot="1" x14ac:dyDescent="0.3">
      <c r="A175" s="46"/>
      <c r="B175" s="49" t="s">
        <v>158</v>
      </c>
      <c r="C175" s="50"/>
      <c r="D175" s="52"/>
      <c r="E175" s="54"/>
      <c r="F175" s="44"/>
      <c r="G175" s="42"/>
    </row>
    <row r="176" spans="1:7" ht="15" customHeight="1" x14ac:dyDescent="0.25">
      <c r="A176" s="45" t="s">
        <v>196</v>
      </c>
      <c r="B176" s="47" t="s">
        <v>205</v>
      </c>
      <c r="C176" s="48"/>
      <c r="D176" s="51" t="s">
        <v>14</v>
      </c>
      <c r="E176" s="53">
        <v>1</v>
      </c>
      <c r="F176" s="43">
        <v>0</v>
      </c>
      <c r="G176" s="41">
        <f>E176*F176</f>
        <v>0</v>
      </c>
    </row>
    <row r="177" spans="1:7" ht="30" customHeight="1" thickBot="1" x14ac:dyDescent="0.3">
      <c r="A177" s="46"/>
      <c r="B177" s="49" t="s">
        <v>206</v>
      </c>
      <c r="C177" s="50"/>
      <c r="D177" s="52"/>
      <c r="E177" s="54"/>
      <c r="F177" s="44"/>
      <c r="G177" s="42"/>
    </row>
    <row r="178" spans="1:7" ht="15" customHeight="1" x14ac:dyDescent="0.25">
      <c r="A178" s="45" t="s">
        <v>199</v>
      </c>
      <c r="B178" s="47" t="s">
        <v>265</v>
      </c>
      <c r="C178" s="48"/>
      <c r="D178" s="51" t="s">
        <v>14</v>
      </c>
      <c r="E178" s="53">
        <v>1</v>
      </c>
      <c r="F178" s="43">
        <v>0</v>
      </c>
      <c r="G178" s="41">
        <f>E178*F178</f>
        <v>0</v>
      </c>
    </row>
    <row r="179" spans="1:7" ht="15" customHeight="1" x14ac:dyDescent="0.25">
      <c r="A179" s="55"/>
      <c r="B179" s="56" t="s">
        <v>208</v>
      </c>
      <c r="C179" s="57"/>
      <c r="D179" s="58"/>
      <c r="E179" s="65"/>
      <c r="F179" s="88"/>
      <c r="G179" s="89"/>
    </row>
    <row r="180" spans="1:7" ht="15" customHeight="1" x14ac:dyDescent="0.25">
      <c r="A180" s="55"/>
      <c r="B180" s="56" t="s">
        <v>209</v>
      </c>
      <c r="C180" s="57"/>
      <c r="D180" s="58"/>
      <c r="E180" s="65"/>
      <c r="F180" s="88"/>
      <c r="G180" s="89"/>
    </row>
    <row r="181" spans="1:7" ht="15" customHeight="1" x14ac:dyDescent="0.25">
      <c r="A181" s="55"/>
      <c r="B181" s="56" t="s">
        <v>210</v>
      </c>
      <c r="C181" s="57"/>
      <c r="D181" s="58"/>
      <c r="E181" s="65"/>
      <c r="F181" s="88"/>
      <c r="G181" s="89"/>
    </row>
    <row r="182" spans="1:7" ht="15" customHeight="1" x14ac:dyDescent="0.25">
      <c r="A182" s="55"/>
      <c r="B182" s="56" t="s">
        <v>211</v>
      </c>
      <c r="C182" s="57"/>
      <c r="D182" s="58"/>
      <c r="E182" s="65"/>
      <c r="F182" s="88"/>
      <c r="G182" s="89"/>
    </row>
    <row r="183" spans="1:7" ht="15" customHeight="1" x14ac:dyDescent="0.25">
      <c r="A183" s="55"/>
      <c r="B183" s="56" t="s">
        <v>212</v>
      </c>
      <c r="C183" s="57"/>
      <c r="D183" s="58"/>
      <c r="E183" s="65"/>
      <c r="F183" s="88"/>
      <c r="G183" s="89"/>
    </row>
    <row r="184" spans="1:7" ht="15.75" thickBot="1" x14ac:dyDescent="0.3">
      <c r="A184" s="46"/>
      <c r="B184" s="49" t="s">
        <v>213</v>
      </c>
      <c r="C184" s="50"/>
      <c r="D184" s="52"/>
      <c r="E184" s="54"/>
      <c r="F184" s="44"/>
      <c r="G184" s="42"/>
    </row>
    <row r="185" spans="1:7" ht="15" customHeight="1" x14ac:dyDescent="0.25">
      <c r="A185" s="45" t="s">
        <v>202</v>
      </c>
      <c r="B185" s="47" t="s">
        <v>266</v>
      </c>
      <c r="C185" s="48"/>
      <c r="D185" s="51" t="s">
        <v>14</v>
      </c>
      <c r="E185" s="53">
        <v>1</v>
      </c>
      <c r="F185" s="43">
        <v>0</v>
      </c>
      <c r="G185" s="41">
        <f>E185*F185</f>
        <v>0</v>
      </c>
    </row>
    <row r="186" spans="1:7" ht="45" customHeight="1" thickBot="1" x14ac:dyDescent="0.3">
      <c r="A186" s="46"/>
      <c r="B186" s="49" t="s">
        <v>215</v>
      </c>
      <c r="C186" s="50"/>
      <c r="D186" s="52"/>
      <c r="E186" s="54"/>
      <c r="F186" s="88"/>
      <c r="G186" s="42"/>
    </row>
    <row r="187" spans="1:7" ht="15.75" thickBot="1" x14ac:dyDescent="0.3">
      <c r="A187" s="10" t="s">
        <v>204</v>
      </c>
      <c r="B187" s="66" t="s">
        <v>217</v>
      </c>
      <c r="C187" s="67"/>
      <c r="D187" s="11" t="s">
        <v>14</v>
      </c>
      <c r="E187" s="30">
        <v>1</v>
      </c>
      <c r="F187" s="40">
        <v>0</v>
      </c>
      <c r="G187" s="39">
        <f>E187*F187</f>
        <v>0</v>
      </c>
    </row>
    <row r="188" spans="1:7" ht="15.75" thickBot="1" x14ac:dyDescent="0.3">
      <c r="A188" s="12"/>
      <c r="B188" s="59" t="s">
        <v>245</v>
      </c>
      <c r="C188" s="60"/>
      <c r="D188" s="60"/>
      <c r="E188" s="60"/>
      <c r="F188" s="61"/>
      <c r="G188" s="39">
        <f>SUM(G138:G187)</f>
        <v>0</v>
      </c>
    </row>
    <row r="189" spans="1:7" ht="15.75" thickBot="1" x14ac:dyDescent="0.3">
      <c r="A189" s="22"/>
      <c r="B189" s="21"/>
      <c r="C189" s="21"/>
      <c r="D189" s="21"/>
      <c r="E189" s="21"/>
      <c r="F189" s="17"/>
      <c r="G189" s="17"/>
    </row>
    <row r="190" spans="1:7" ht="30.75" customHeight="1" thickBot="1" x14ac:dyDescent="0.3">
      <c r="A190" s="68" t="s">
        <v>218</v>
      </c>
      <c r="B190" s="69"/>
      <c r="C190" s="69"/>
      <c r="D190" s="69"/>
      <c r="E190" s="69"/>
      <c r="F190" s="69"/>
      <c r="G190" s="70"/>
    </row>
    <row r="191" spans="1:7" ht="15" customHeight="1" x14ac:dyDescent="0.25">
      <c r="A191" s="45" t="s">
        <v>207</v>
      </c>
      <c r="B191" s="47" t="s">
        <v>267</v>
      </c>
      <c r="C191" s="48"/>
      <c r="D191" s="51" t="s">
        <v>14</v>
      </c>
      <c r="E191" s="53">
        <v>4</v>
      </c>
      <c r="F191" s="43">
        <v>0</v>
      </c>
      <c r="G191" s="41">
        <f>E191*F191</f>
        <v>0</v>
      </c>
    </row>
    <row r="192" spans="1:7" ht="30" customHeight="1" x14ac:dyDescent="0.25">
      <c r="A192" s="55"/>
      <c r="B192" s="56" t="s">
        <v>220</v>
      </c>
      <c r="C192" s="57"/>
      <c r="D192" s="58"/>
      <c r="E192" s="65"/>
      <c r="F192" s="88"/>
      <c r="G192" s="89"/>
    </row>
    <row r="193" spans="1:7" ht="15" customHeight="1" x14ac:dyDescent="0.25">
      <c r="A193" s="55"/>
      <c r="B193" s="56" t="s">
        <v>221</v>
      </c>
      <c r="C193" s="57"/>
      <c r="D193" s="58"/>
      <c r="E193" s="65"/>
      <c r="F193" s="88"/>
      <c r="G193" s="89"/>
    </row>
    <row r="194" spans="1:7" ht="30" customHeight="1" thickBot="1" x14ac:dyDescent="0.3">
      <c r="A194" s="46"/>
      <c r="B194" s="49" t="s">
        <v>222</v>
      </c>
      <c r="C194" s="50"/>
      <c r="D194" s="52"/>
      <c r="E194" s="54"/>
      <c r="F194" s="44"/>
      <c r="G194" s="42"/>
    </row>
    <row r="195" spans="1:7" ht="15" customHeight="1" x14ac:dyDescent="0.25">
      <c r="A195" s="45" t="s">
        <v>214</v>
      </c>
      <c r="B195" s="47" t="s">
        <v>268</v>
      </c>
      <c r="C195" s="48"/>
      <c r="D195" s="51" t="s">
        <v>14</v>
      </c>
      <c r="E195" s="53">
        <v>8</v>
      </c>
      <c r="F195" s="43">
        <v>0</v>
      </c>
      <c r="G195" s="41">
        <f>E195*F195</f>
        <v>0</v>
      </c>
    </row>
    <row r="196" spans="1:7" ht="15" customHeight="1" x14ac:dyDescent="0.25">
      <c r="A196" s="55"/>
      <c r="B196" s="56" t="s">
        <v>224</v>
      </c>
      <c r="C196" s="57"/>
      <c r="D196" s="58"/>
      <c r="E196" s="65"/>
      <c r="F196" s="88"/>
      <c r="G196" s="89"/>
    </row>
    <row r="197" spans="1:7" ht="15.75" thickBot="1" x14ac:dyDescent="0.3">
      <c r="A197" s="46"/>
      <c r="B197" s="49" t="s">
        <v>225</v>
      </c>
      <c r="C197" s="50"/>
      <c r="D197" s="52"/>
      <c r="E197" s="54"/>
      <c r="F197" s="44"/>
      <c r="G197" s="42"/>
    </row>
    <row r="198" spans="1:7" ht="15" customHeight="1" x14ac:dyDescent="0.25">
      <c r="A198" s="45" t="s">
        <v>216</v>
      </c>
      <c r="B198" s="47" t="s">
        <v>269</v>
      </c>
      <c r="C198" s="48"/>
      <c r="D198" s="51" t="s">
        <v>14</v>
      </c>
      <c r="E198" s="53">
        <v>1</v>
      </c>
      <c r="F198" s="43">
        <v>0</v>
      </c>
      <c r="G198" s="41">
        <f>E198*F198</f>
        <v>0</v>
      </c>
    </row>
    <row r="199" spans="1:7" ht="30" customHeight="1" x14ac:dyDescent="0.25">
      <c r="A199" s="55"/>
      <c r="B199" s="56" t="s">
        <v>227</v>
      </c>
      <c r="C199" s="57"/>
      <c r="D199" s="58"/>
      <c r="E199" s="65"/>
      <c r="F199" s="88"/>
      <c r="G199" s="89"/>
    </row>
    <row r="200" spans="1:7" ht="15" customHeight="1" x14ac:dyDescent="0.25">
      <c r="A200" s="55"/>
      <c r="B200" s="56" t="s">
        <v>228</v>
      </c>
      <c r="C200" s="57"/>
      <c r="D200" s="58"/>
      <c r="E200" s="65"/>
      <c r="F200" s="88"/>
      <c r="G200" s="89"/>
    </row>
    <row r="201" spans="1:7" ht="30" customHeight="1" thickBot="1" x14ac:dyDescent="0.3">
      <c r="A201" s="46"/>
      <c r="B201" s="49" t="s">
        <v>229</v>
      </c>
      <c r="C201" s="50"/>
      <c r="D201" s="52"/>
      <c r="E201" s="54"/>
      <c r="F201" s="44"/>
      <c r="G201" s="42"/>
    </row>
    <row r="202" spans="1:7" ht="15" customHeight="1" x14ac:dyDescent="0.25">
      <c r="A202" s="45" t="s">
        <v>219</v>
      </c>
      <c r="B202" s="47" t="s">
        <v>270</v>
      </c>
      <c r="C202" s="48"/>
      <c r="D202" s="51" t="s">
        <v>14</v>
      </c>
      <c r="E202" s="53">
        <v>1</v>
      </c>
      <c r="F202" s="43">
        <v>0</v>
      </c>
      <c r="G202" s="41">
        <f>E202*F202</f>
        <v>0</v>
      </c>
    </row>
    <row r="203" spans="1:7" ht="30" customHeight="1" thickBot="1" x14ac:dyDescent="0.3">
      <c r="A203" s="46"/>
      <c r="B203" s="49" t="s">
        <v>231</v>
      </c>
      <c r="C203" s="50"/>
      <c r="D203" s="52"/>
      <c r="E203" s="54"/>
      <c r="F203" s="44"/>
      <c r="G203" s="42"/>
    </row>
    <row r="204" spans="1:7" ht="15" customHeight="1" x14ac:dyDescent="0.25">
      <c r="A204" s="45" t="s">
        <v>223</v>
      </c>
      <c r="B204" s="47" t="s">
        <v>271</v>
      </c>
      <c r="C204" s="48"/>
      <c r="D204" s="51" t="s">
        <v>14</v>
      </c>
      <c r="E204" s="53">
        <v>1</v>
      </c>
      <c r="F204" s="43">
        <v>0</v>
      </c>
      <c r="G204" s="41">
        <f>E204*F204</f>
        <v>0</v>
      </c>
    </row>
    <row r="205" spans="1:7" ht="30" customHeight="1" thickBot="1" x14ac:dyDescent="0.3">
      <c r="A205" s="46"/>
      <c r="B205" s="49" t="s">
        <v>233</v>
      </c>
      <c r="C205" s="50"/>
      <c r="D205" s="52"/>
      <c r="E205" s="54"/>
      <c r="F205" s="44"/>
      <c r="G205" s="42"/>
    </row>
    <row r="206" spans="1:7" ht="15" customHeight="1" x14ac:dyDescent="0.25">
      <c r="A206" s="45" t="s">
        <v>226</v>
      </c>
      <c r="B206" s="47" t="s">
        <v>272</v>
      </c>
      <c r="C206" s="48"/>
      <c r="D206" s="51" t="s">
        <v>14</v>
      </c>
      <c r="E206" s="53">
        <v>1</v>
      </c>
      <c r="F206" s="43">
        <v>0</v>
      </c>
      <c r="G206" s="41">
        <f>E206*F206</f>
        <v>0</v>
      </c>
    </row>
    <row r="207" spans="1:7" ht="15" customHeight="1" x14ac:dyDescent="0.25">
      <c r="A207" s="55"/>
      <c r="B207" s="56" t="s">
        <v>234</v>
      </c>
      <c r="C207" s="57"/>
      <c r="D207" s="58"/>
      <c r="E207" s="65"/>
      <c r="F207" s="88"/>
      <c r="G207" s="89"/>
    </row>
    <row r="208" spans="1:7" ht="45" customHeight="1" thickBot="1" x14ac:dyDescent="0.3">
      <c r="A208" s="46"/>
      <c r="B208" s="49" t="s">
        <v>235</v>
      </c>
      <c r="C208" s="50"/>
      <c r="D208" s="52"/>
      <c r="E208" s="54"/>
      <c r="F208" s="44"/>
      <c r="G208" s="42"/>
    </row>
    <row r="209" spans="1:7" ht="15.75" thickBot="1" x14ac:dyDescent="0.3">
      <c r="A209" s="12"/>
      <c r="B209" s="59" t="s">
        <v>246</v>
      </c>
      <c r="C209" s="60"/>
      <c r="D209" s="60"/>
      <c r="E209" s="60"/>
      <c r="F209" s="61"/>
      <c r="G209" s="39">
        <f>SUM(G191:G208)</f>
        <v>0</v>
      </c>
    </row>
    <row r="210" spans="1:7" ht="15.75" thickBot="1" x14ac:dyDescent="0.3">
      <c r="A210" s="22"/>
      <c r="B210" s="21"/>
      <c r="C210" s="21"/>
      <c r="D210" s="21"/>
      <c r="E210" s="21"/>
    </row>
    <row r="211" spans="1:7" ht="15.75" thickBot="1" x14ac:dyDescent="0.3">
      <c r="A211" s="62" t="s">
        <v>236</v>
      </c>
      <c r="B211" s="63"/>
      <c r="C211" s="63"/>
      <c r="D211" s="63"/>
      <c r="E211" s="63"/>
      <c r="F211" s="63"/>
      <c r="G211" s="64"/>
    </row>
    <row r="212" spans="1:7" ht="15" customHeight="1" x14ac:dyDescent="0.25">
      <c r="A212" s="45" t="s">
        <v>230</v>
      </c>
      <c r="B212" s="47" t="s">
        <v>273</v>
      </c>
      <c r="C212" s="48"/>
      <c r="D212" s="51" t="s">
        <v>14</v>
      </c>
      <c r="E212" s="53">
        <v>1</v>
      </c>
      <c r="F212" s="43">
        <v>0</v>
      </c>
      <c r="G212" s="41">
        <f>E212*F212</f>
        <v>0</v>
      </c>
    </row>
    <row r="213" spans="1:7" ht="45" customHeight="1" thickBot="1" x14ac:dyDescent="0.3">
      <c r="A213" s="46"/>
      <c r="B213" s="49" t="s">
        <v>189</v>
      </c>
      <c r="C213" s="50"/>
      <c r="D213" s="52"/>
      <c r="E213" s="54"/>
      <c r="F213" s="44"/>
      <c r="G213" s="42"/>
    </row>
    <row r="214" spans="1:7" ht="15.75" thickBot="1" x14ac:dyDescent="0.3">
      <c r="A214" s="12"/>
      <c r="B214" s="93" t="s">
        <v>246</v>
      </c>
      <c r="C214" s="94"/>
      <c r="D214" s="94"/>
      <c r="E214" s="95"/>
      <c r="F214" s="29"/>
      <c r="G214" s="39">
        <f>SUM(G212)</f>
        <v>0</v>
      </c>
    </row>
    <row r="215" spans="1:7" ht="15.75" thickBot="1" x14ac:dyDescent="0.3">
      <c r="A215" s="22"/>
      <c r="B215" s="21"/>
      <c r="C215" s="21"/>
      <c r="D215" s="21"/>
      <c r="E215" s="21"/>
    </row>
    <row r="216" spans="1:7" ht="30.75" customHeight="1" thickBot="1" x14ac:dyDescent="0.3">
      <c r="A216" s="62" t="s">
        <v>274</v>
      </c>
      <c r="B216" s="63"/>
      <c r="C216" s="63"/>
      <c r="D216" s="63"/>
      <c r="E216" s="63"/>
      <c r="F216" s="63"/>
      <c r="G216" s="64"/>
    </row>
    <row r="217" spans="1:7" ht="15.75" thickBot="1" x14ac:dyDescent="0.3">
      <c r="A217" s="10" t="s">
        <v>232</v>
      </c>
      <c r="B217" s="66" t="s">
        <v>237</v>
      </c>
      <c r="C217" s="67"/>
      <c r="D217" s="11" t="s">
        <v>36</v>
      </c>
      <c r="E217" s="30">
        <v>1</v>
      </c>
      <c r="F217" s="40">
        <v>0</v>
      </c>
      <c r="G217" s="39">
        <f>E217*F217</f>
        <v>0</v>
      </c>
    </row>
    <row r="220" spans="1:7" x14ac:dyDescent="0.25">
      <c r="G220" s="2"/>
    </row>
    <row r="222" spans="1:7" ht="29.25" customHeight="1" x14ac:dyDescent="0.3">
      <c r="D222" s="90" t="s">
        <v>247</v>
      </c>
      <c r="E222" s="90"/>
      <c r="F222" s="90"/>
      <c r="G222" s="36">
        <f>G45+G57+G65+G99+G117+G135+G188+G209+G214+G217</f>
        <v>0</v>
      </c>
    </row>
    <row r="223" spans="1:7" ht="18.75" x14ac:dyDescent="0.3">
      <c r="D223" s="92" t="s">
        <v>248</v>
      </c>
      <c r="E223" s="92"/>
      <c r="F223" s="92"/>
      <c r="G223" s="36">
        <f>G224-G222</f>
        <v>0</v>
      </c>
    </row>
    <row r="224" spans="1:7" ht="31.5" customHeight="1" x14ac:dyDescent="0.3">
      <c r="D224" s="91" t="s">
        <v>249</v>
      </c>
      <c r="E224" s="91"/>
      <c r="F224" s="91"/>
      <c r="G224" s="36">
        <f>G222*1.22</f>
        <v>0</v>
      </c>
    </row>
    <row r="227" spans="1:6" x14ac:dyDescent="0.25">
      <c r="A227" t="s">
        <v>250</v>
      </c>
    </row>
    <row r="229" spans="1:6" x14ac:dyDescent="0.25">
      <c r="F229" t="s">
        <v>251</v>
      </c>
    </row>
  </sheetData>
  <sheetProtection algorithmName="SHA-512" hashValue="HtvwXZ5u2xst+QykpdMZKmEPdtj9ymKpuSdTZZTvZXPYN0NFOqyNzTlDcJP9eN57LBJkiqrB6WJM/1osEYP72Q==" saltValue="vXZwhtSUB8pnOyh9sHs0Mw==" spinCount="100000" sheet="1" objects="1" scenarios="1"/>
  <mergeCells count="546">
    <mergeCell ref="D222:F222"/>
    <mergeCell ref="D224:F224"/>
    <mergeCell ref="D223:F223"/>
    <mergeCell ref="F195:F197"/>
    <mergeCell ref="G195:G197"/>
    <mergeCell ref="F198:F201"/>
    <mergeCell ref="G198:G201"/>
    <mergeCell ref="G202:G203"/>
    <mergeCell ref="F202:F203"/>
    <mergeCell ref="G204:G205"/>
    <mergeCell ref="F204:F205"/>
    <mergeCell ref="G206:G208"/>
    <mergeCell ref="F206:F208"/>
    <mergeCell ref="B214:E214"/>
    <mergeCell ref="B217:C217"/>
    <mergeCell ref="E206:E208"/>
    <mergeCell ref="A216:G216"/>
    <mergeCell ref="F178:F184"/>
    <mergeCell ref="G178:G184"/>
    <mergeCell ref="F185:F186"/>
    <mergeCell ref="G185:G186"/>
    <mergeCell ref="B188:F188"/>
    <mergeCell ref="A190:G190"/>
    <mergeCell ref="F191:F194"/>
    <mergeCell ref="G191:G194"/>
    <mergeCell ref="F165:F166"/>
    <mergeCell ref="G165:G166"/>
    <mergeCell ref="F168:F170"/>
    <mergeCell ref="G168:G170"/>
    <mergeCell ref="F171:F173"/>
    <mergeCell ref="G171:G173"/>
    <mergeCell ref="F174:F175"/>
    <mergeCell ref="G174:G175"/>
    <mergeCell ref="F176:F177"/>
    <mergeCell ref="G176:G177"/>
    <mergeCell ref="D168:D170"/>
    <mergeCell ref="E168:E170"/>
    <mergeCell ref="A171:A173"/>
    <mergeCell ref="B171:C171"/>
    <mergeCell ref="B172:C172"/>
    <mergeCell ref="B173:C173"/>
    <mergeCell ref="F153:F154"/>
    <mergeCell ref="G153:G154"/>
    <mergeCell ref="F155:F156"/>
    <mergeCell ref="G155:G156"/>
    <mergeCell ref="F158:F159"/>
    <mergeCell ref="G158:G159"/>
    <mergeCell ref="F160:F161"/>
    <mergeCell ref="G160:G161"/>
    <mergeCell ref="F162:F164"/>
    <mergeCell ref="G162:G164"/>
    <mergeCell ref="F143:F145"/>
    <mergeCell ref="G143:G145"/>
    <mergeCell ref="F146:F148"/>
    <mergeCell ref="G146:G148"/>
    <mergeCell ref="F149:F150"/>
    <mergeCell ref="G149:G150"/>
    <mergeCell ref="F151:F152"/>
    <mergeCell ref="G151:G152"/>
    <mergeCell ref="G120:G123"/>
    <mergeCell ref="F120:F123"/>
    <mergeCell ref="G124:G125"/>
    <mergeCell ref="F124:F125"/>
    <mergeCell ref="G126:G128"/>
    <mergeCell ref="F126:F128"/>
    <mergeCell ref="F130:F132"/>
    <mergeCell ref="G130:G132"/>
    <mergeCell ref="G133:G134"/>
    <mergeCell ref="F133:F134"/>
    <mergeCell ref="A137:G137"/>
    <mergeCell ref="F138:F139"/>
    <mergeCell ref="G138:G139"/>
    <mergeCell ref="F140:F141"/>
    <mergeCell ref="G140:G141"/>
    <mergeCell ref="B135:F135"/>
    <mergeCell ref="F85:F86"/>
    <mergeCell ref="G85:G86"/>
    <mergeCell ref="F73:F74"/>
    <mergeCell ref="G73:G74"/>
    <mergeCell ref="F71:F72"/>
    <mergeCell ref="G71:G72"/>
    <mergeCell ref="F68:F69"/>
    <mergeCell ref="G68:G69"/>
    <mergeCell ref="F83:F84"/>
    <mergeCell ref="G83:G84"/>
    <mergeCell ref="F81:F82"/>
    <mergeCell ref="G81:G82"/>
    <mergeCell ref="F79:F80"/>
    <mergeCell ref="G79:G80"/>
    <mergeCell ref="F77:F78"/>
    <mergeCell ref="G77:G78"/>
    <mergeCell ref="F75:F76"/>
    <mergeCell ref="G75:G76"/>
    <mergeCell ref="F95:F96"/>
    <mergeCell ref="G95:G96"/>
    <mergeCell ref="F93:F94"/>
    <mergeCell ref="G93:G94"/>
    <mergeCell ref="F91:F92"/>
    <mergeCell ref="G91:G92"/>
    <mergeCell ref="F89:F90"/>
    <mergeCell ref="G89:G90"/>
    <mergeCell ref="F87:F88"/>
    <mergeCell ref="G87:G88"/>
    <mergeCell ref="G50:G51"/>
    <mergeCell ref="F50:F51"/>
    <mergeCell ref="G48:G49"/>
    <mergeCell ref="F48:F49"/>
    <mergeCell ref="B45:F45"/>
    <mergeCell ref="G52:G53"/>
    <mergeCell ref="F52:F53"/>
    <mergeCell ref="B57:F57"/>
    <mergeCell ref="F61:F62"/>
    <mergeCell ref="G61:G62"/>
    <mergeCell ref="B60:C60"/>
    <mergeCell ref="G30:G31"/>
    <mergeCell ref="F30:F31"/>
    <mergeCell ref="G28:G29"/>
    <mergeCell ref="F28:F29"/>
    <mergeCell ref="G36:G37"/>
    <mergeCell ref="F36:F37"/>
    <mergeCell ref="G34:G35"/>
    <mergeCell ref="F34:F35"/>
    <mergeCell ref="G40:G41"/>
    <mergeCell ref="F40:F41"/>
    <mergeCell ref="F22:F23"/>
    <mergeCell ref="G16:G17"/>
    <mergeCell ref="G18:G19"/>
    <mergeCell ref="G20:G21"/>
    <mergeCell ref="G22:G23"/>
    <mergeCell ref="F24:F25"/>
    <mergeCell ref="G24:G25"/>
    <mergeCell ref="G26:G27"/>
    <mergeCell ref="F26:F27"/>
    <mergeCell ref="E16:E17"/>
    <mergeCell ref="A18:A19"/>
    <mergeCell ref="F16:F17"/>
    <mergeCell ref="F18:F19"/>
    <mergeCell ref="F20:F21"/>
    <mergeCell ref="B18:C18"/>
    <mergeCell ref="B19:C19"/>
    <mergeCell ref="D18:D19"/>
    <mergeCell ref="E18:E19"/>
    <mergeCell ref="A20:A21"/>
    <mergeCell ref="B20:C20"/>
    <mergeCell ref="B21:C21"/>
    <mergeCell ref="D20:D21"/>
    <mergeCell ref="E20:E21"/>
    <mergeCell ref="B9:E9"/>
    <mergeCell ref="C2:E2"/>
    <mergeCell ref="C4:E4"/>
    <mergeCell ref="B5:C5"/>
    <mergeCell ref="D5:E5"/>
    <mergeCell ref="B14:C14"/>
    <mergeCell ref="A24:A25"/>
    <mergeCell ref="B24:C24"/>
    <mergeCell ref="B25:C25"/>
    <mergeCell ref="D24:D25"/>
    <mergeCell ref="E24:E25"/>
    <mergeCell ref="A22:A23"/>
    <mergeCell ref="B22:C22"/>
    <mergeCell ref="B23:C23"/>
    <mergeCell ref="D22:D23"/>
    <mergeCell ref="E22:E23"/>
    <mergeCell ref="A15:G15"/>
    <mergeCell ref="A12:G12"/>
    <mergeCell ref="A4:B4"/>
    <mergeCell ref="A2:B2"/>
    <mergeCell ref="A16:A17"/>
    <mergeCell ref="B16:C16"/>
    <mergeCell ref="B17:C17"/>
    <mergeCell ref="D16:D17"/>
    <mergeCell ref="E30:E31"/>
    <mergeCell ref="A28:A29"/>
    <mergeCell ref="B28:C28"/>
    <mergeCell ref="B29:C29"/>
    <mergeCell ref="D28:D29"/>
    <mergeCell ref="E28:E29"/>
    <mergeCell ref="A26:A27"/>
    <mergeCell ref="B26:C26"/>
    <mergeCell ref="B27:C27"/>
    <mergeCell ref="D26:D27"/>
    <mergeCell ref="E26:E27"/>
    <mergeCell ref="B32:C32"/>
    <mergeCell ref="B33:C33"/>
    <mergeCell ref="A34:A35"/>
    <mergeCell ref="B34:C34"/>
    <mergeCell ref="B35:C35"/>
    <mergeCell ref="A30:A31"/>
    <mergeCell ref="B30:C30"/>
    <mergeCell ref="B31:C31"/>
    <mergeCell ref="D30:D31"/>
    <mergeCell ref="B38:C38"/>
    <mergeCell ref="B39:C39"/>
    <mergeCell ref="A40:A41"/>
    <mergeCell ref="B40:C40"/>
    <mergeCell ref="B41:C41"/>
    <mergeCell ref="D34:D35"/>
    <mergeCell ref="E34:E35"/>
    <mergeCell ref="A36:A37"/>
    <mergeCell ref="B36:C36"/>
    <mergeCell ref="B37:C37"/>
    <mergeCell ref="D36:D37"/>
    <mergeCell ref="E36:E37"/>
    <mergeCell ref="A48:A49"/>
    <mergeCell ref="B48:C48"/>
    <mergeCell ref="B49:C49"/>
    <mergeCell ref="D48:D49"/>
    <mergeCell ref="E48:E49"/>
    <mergeCell ref="D40:D41"/>
    <mergeCell ref="E40:E41"/>
    <mergeCell ref="B42:C42"/>
    <mergeCell ref="B43:C43"/>
    <mergeCell ref="B44:C44"/>
    <mergeCell ref="A47:G47"/>
    <mergeCell ref="A52:A53"/>
    <mergeCell ref="B52:C52"/>
    <mergeCell ref="B53:C53"/>
    <mergeCell ref="D52:D53"/>
    <mergeCell ref="E52:E53"/>
    <mergeCell ref="A50:A51"/>
    <mergeCell ref="B50:C50"/>
    <mergeCell ref="B51:C51"/>
    <mergeCell ref="D50:D51"/>
    <mergeCell ref="E50:E51"/>
    <mergeCell ref="B54:C54"/>
    <mergeCell ref="B55:C55"/>
    <mergeCell ref="B56:C56"/>
    <mergeCell ref="A59:G59"/>
    <mergeCell ref="A68:A69"/>
    <mergeCell ref="B68:C68"/>
    <mergeCell ref="B69:C69"/>
    <mergeCell ref="D68:D69"/>
    <mergeCell ref="E68:E69"/>
    <mergeCell ref="E61:E62"/>
    <mergeCell ref="A63:A64"/>
    <mergeCell ref="B63:C63"/>
    <mergeCell ref="B64:C64"/>
    <mergeCell ref="D63:D64"/>
    <mergeCell ref="E63:E64"/>
    <mergeCell ref="B65:F65"/>
    <mergeCell ref="A67:G67"/>
    <mergeCell ref="F63:F64"/>
    <mergeCell ref="G63:G64"/>
    <mergeCell ref="B70:C70"/>
    <mergeCell ref="A71:A72"/>
    <mergeCell ref="B71:C71"/>
    <mergeCell ref="B72:C72"/>
    <mergeCell ref="D71:D72"/>
    <mergeCell ref="E71:E72"/>
    <mergeCell ref="A61:A62"/>
    <mergeCell ref="B61:C61"/>
    <mergeCell ref="B62:C62"/>
    <mergeCell ref="D61:D62"/>
    <mergeCell ref="A75:A76"/>
    <mergeCell ref="B75:C75"/>
    <mergeCell ref="B76:C76"/>
    <mergeCell ref="D75:D76"/>
    <mergeCell ref="E75:E76"/>
    <mergeCell ref="A73:A74"/>
    <mergeCell ref="B73:C73"/>
    <mergeCell ref="B74:C74"/>
    <mergeCell ref="D73:D74"/>
    <mergeCell ref="E73:E74"/>
    <mergeCell ref="A79:A80"/>
    <mergeCell ref="B79:C79"/>
    <mergeCell ref="B80:C80"/>
    <mergeCell ref="D79:D80"/>
    <mergeCell ref="E79:E80"/>
    <mergeCell ref="A77:A78"/>
    <mergeCell ref="B77:C77"/>
    <mergeCell ref="B78:C78"/>
    <mergeCell ref="D77:D78"/>
    <mergeCell ref="E77:E78"/>
    <mergeCell ref="A83:A84"/>
    <mergeCell ref="B83:C83"/>
    <mergeCell ref="B84:C84"/>
    <mergeCell ref="D83:D84"/>
    <mergeCell ref="E83:E84"/>
    <mergeCell ref="A81:A82"/>
    <mergeCell ref="B81:C81"/>
    <mergeCell ref="B82:C82"/>
    <mergeCell ref="D81:D82"/>
    <mergeCell ref="E81:E82"/>
    <mergeCell ref="A87:A88"/>
    <mergeCell ref="B87:C87"/>
    <mergeCell ref="B88:C88"/>
    <mergeCell ref="D87:D88"/>
    <mergeCell ref="E87:E88"/>
    <mergeCell ref="A85:A86"/>
    <mergeCell ref="B85:C85"/>
    <mergeCell ref="B86:C86"/>
    <mergeCell ref="D85:D86"/>
    <mergeCell ref="E85:E86"/>
    <mergeCell ref="A91:A92"/>
    <mergeCell ref="B91:C91"/>
    <mergeCell ref="B92:C92"/>
    <mergeCell ref="D91:D92"/>
    <mergeCell ref="E91:E92"/>
    <mergeCell ref="A89:A90"/>
    <mergeCell ref="B89:C89"/>
    <mergeCell ref="B90:C90"/>
    <mergeCell ref="D89:D90"/>
    <mergeCell ref="E89:E90"/>
    <mergeCell ref="A95:A96"/>
    <mergeCell ref="B95:C95"/>
    <mergeCell ref="B96:C96"/>
    <mergeCell ref="D95:D96"/>
    <mergeCell ref="E95:E96"/>
    <mergeCell ref="A93:A94"/>
    <mergeCell ref="B93:C93"/>
    <mergeCell ref="B94:C94"/>
    <mergeCell ref="D93:D94"/>
    <mergeCell ref="E93:E94"/>
    <mergeCell ref="G102:G103"/>
    <mergeCell ref="F102:F103"/>
    <mergeCell ref="A101:G101"/>
    <mergeCell ref="B99:F99"/>
    <mergeCell ref="A102:A103"/>
    <mergeCell ref="B102:C102"/>
    <mergeCell ref="B103:C103"/>
    <mergeCell ref="D102:D103"/>
    <mergeCell ref="A97:A98"/>
    <mergeCell ref="B97:C97"/>
    <mergeCell ref="B98:C98"/>
    <mergeCell ref="D97:D98"/>
    <mergeCell ref="E97:E98"/>
    <mergeCell ref="F97:F98"/>
    <mergeCell ref="G97:G98"/>
    <mergeCell ref="E102:E103"/>
    <mergeCell ref="A107:A108"/>
    <mergeCell ref="B107:C107"/>
    <mergeCell ref="B108:C108"/>
    <mergeCell ref="D107:D108"/>
    <mergeCell ref="E107:E108"/>
    <mergeCell ref="B104:C104"/>
    <mergeCell ref="A105:A106"/>
    <mergeCell ref="B105:C105"/>
    <mergeCell ref="B106:C106"/>
    <mergeCell ref="D105:D106"/>
    <mergeCell ref="E105:E106"/>
    <mergeCell ref="A119:G119"/>
    <mergeCell ref="A111:A112"/>
    <mergeCell ref="B111:C111"/>
    <mergeCell ref="B112:C112"/>
    <mergeCell ref="D111:D112"/>
    <mergeCell ref="E111:E112"/>
    <mergeCell ref="A109:A110"/>
    <mergeCell ref="B109:C109"/>
    <mergeCell ref="B110:C110"/>
    <mergeCell ref="D109:D110"/>
    <mergeCell ref="E109:E110"/>
    <mergeCell ref="A115:A116"/>
    <mergeCell ref="D115:D116"/>
    <mergeCell ref="E115:E116"/>
    <mergeCell ref="A113:A114"/>
    <mergeCell ref="B113:C113"/>
    <mergeCell ref="B114:C114"/>
    <mergeCell ref="D113:D114"/>
    <mergeCell ref="E113:E114"/>
    <mergeCell ref="B117:F117"/>
    <mergeCell ref="G115:G116"/>
    <mergeCell ref="F115:F116"/>
    <mergeCell ref="B115:C115"/>
    <mergeCell ref="B116:C116"/>
    <mergeCell ref="A124:A125"/>
    <mergeCell ref="B124:C124"/>
    <mergeCell ref="B125:C125"/>
    <mergeCell ref="D124:D125"/>
    <mergeCell ref="E124:E125"/>
    <mergeCell ref="A120:A123"/>
    <mergeCell ref="B120:C120"/>
    <mergeCell ref="B121:C121"/>
    <mergeCell ref="B122:C122"/>
    <mergeCell ref="B123:C123"/>
    <mergeCell ref="D120:D123"/>
    <mergeCell ref="E120:E123"/>
    <mergeCell ref="E126:E128"/>
    <mergeCell ref="B129:C129"/>
    <mergeCell ref="A130:A132"/>
    <mergeCell ref="B130:C130"/>
    <mergeCell ref="B131:C131"/>
    <mergeCell ref="B132:C132"/>
    <mergeCell ref="D130:D132"/>
    <mergeCell ref="E130:E132"/>
    <mergeCell ref="A126:A128"/>
    <mergeCell ref="B126:C126"/>
    <mergeCell ref="B127:C127"/>
    <mergeCell ref="B128:C128"/>
    <mergeCell ref="D126:D128"/>
    <mergeCell ref="A133:A134"/>
    <mergeCell ref="B133:C133"/>
    <mergeCell ref="B134:C134"/>
    <mergeCell ref="D133:D134"/>
    <mergeCell ref="E133:E134"/>
    <mergeCell ref="A140:A141"/>
    <mergeCell ref="B140:C140"/>
    <mergeCell ref="B141:C141"/>
    <mergeCell ref="D140:D141"/>
    <mergeCell ref="E140:E141"/>
    <mergeCell ref="A138:A139"/>
    <mergeCell ref="B138:C138"/>
    <mergeCell ref="B139:C139"/>
    <mergeCell ref="D138:D139"/>
    <mergeCell ref="E138:E139"/>
    <mergeCell ref="D143:D145"/>
    <mergeCell ref="E143:E145"/>
    <mergeCell ref="A146:A148"/>
    <mergeCell ref="B146:C146"/>
    <mergeCell ref="B147:C147"/>
    <mergeCell ref="B148:C148"/>
    <mergeCell ref="D146:D148"/>
    <mergeCell ref="E146:E148"/>
    <mergeCell ref="B142:C142"/>
    <mergeCell ref="A143:A145"/>
    <mergeCell ref="B143:C143"/>
    <mergeCell ref="B144:C144"/>
    <mergeCell ref="B145:C145"/>
    <mergeCell ref="A151:A152"/>
    <mergeCell ref="B151:C151"/>
    <mergeCell ref="B152:C152"/>
    <mergeCell ref="D151:D152"/>
    <mergeCell ref="E151:E152"/>
    <mergeCell ref="A149:A150"/>
    <mergeCell ref="B149:C149"/>
    <mergeCell ref="B150:C150"/>
    <mergeCell ref="D149:D150"/>
    <mergeCell ref="E149:E150"/>
    <mergeCell ref="A155:A156"/>
    <mergeCell ref="B155:C155"/>
    <mergeCell ref="B156:C156"/>
    <mergeCell ref="D155:D156"/>
    <mergeCell ref="E155:E156"/>
    <mergeCell ref="A153:A154"/>
    <mergeCell ref="B153:C153"/>
    <mergeCell ref="B154:C154"/>
    <mergeCell ref="D153:D154"/>
    <mergeCell ref="E153:E154"/>
    <mergeCell ref="E158:E159"/>
    <mergeCell ref="A160:A161"/>
    <mergeCell ref="B160:C160"/>
    <mergeCell ref="B161:C161"/>
    <mergeCell ref="D160:D161"/>
    <mergeCell ref="E160:E161"/>
    <mergeCell ref="B157:C157"/>
    <mergeCell ref="A158:A159"/>
    <mergeCell ref="B158:C158"/>
    <mergeCell ref="B159:C159"/>
    <mergeCell ref="D158:D159"/>
    <mergeCell ref="E162:E164"/>
    <mergeCell ref="A165:A166"/>
    <mergeCell ref="B165:C165"/>
    <mergeCell ref="B166:C166"/>
    <mergeCell ref="D165:D166"/>
    <mergeCell ref="E165:E166"/>
    <mergeCell ref="A162:A164"/>
    <mergeCell ref="B162:C162"/>
    <mergeCell ref="B163:C163"/>
    <mergeCell ref="B164:C164"/>
    <mergeCell ref="D162:D164"/>
    <mergeCell ref="D171:D173"/>
    <mergeCell ref="E171:E173"/>
    <mergeCell ref="B167:C167"/>
    <mergeCell ref="A168:A170"/>
    <mergeCell ref="B168:C168"/>
    <mergeCell ref="B169:C169"/>
    <mergeCell ref="B170:C170"/>
    <mergeCell ref="A176:A177"/>
    <mergeCell ref="B176:C176"/>
    <mergeCell ref="B177:C177"/>
    <mergeCell ref="D176:D177"/>
    <mergeCell ref="E176:E177"/>
    <mergeCell ref="A174:A175"/>
    <mergeCell ref="B174:C174"/>
    <mergeCell ref="B175:C175"/>
    <mergeCell ref="D174:D175"/>
    <mergeCell ref="E174:E175"/>
    <mergeCell ref="D178:D184"/>
    <mergeCell ref="E178:E184"/>
    <mergeCell ref="A185:A186"/>
    <mergeCell ref="B185:C185"/>
    <mergeCell ref="B186:C186"/>
    <mergeCell ref="D185:D186"/>
    <mergeCell ref="E185:E186"/>
    <mergeCell ref="A178:A184"/>
    <mergeCell ref="B178:C178"/>
    <mergeCell ref="B179:C179"/>
    <mergeCell ref="B180:C180"/>
    <mergeCell ref="B181:C181"/>
    <mergeCell ref="B182:C182"/>
    <mergeCell ref="B183:C183"/>
    <mergeCell ref="B184:C184"/>
    <mergeCell ref="B187:C187"/>
    <mergeCell ref="A191:A194"/>
    <mergeCell ref="B191:C191"/>
    <mergeCell ref="B192:C192"/>
    <mergeCell ref="B193:C193"/>
    <mergeCell ref="B194:C194"/>
    <mergeCell ref="D191:D194"/>
    <mergeCell ref="E191:E194"/>
    <mergeCell ref="E195:E197"/>
    <mergeCell ref="A198:A201"/>
    <mergeCell ref="B198:C198"/>
    <mergeCell ref="B199:C199"/>
    <mergeCell ref="B200:C200"/>
    <mergeCell ref="B201:C201"/>
    <mergeCell ref="D198:D201"/>
    <mergeCell ref="E198:E201"/>
    <mergeCell ref="A195:A197"/>
    <mergeCell ref="B195:C195"/>
    <mergeCell ref="B196:C196"/>
    <mergeCell ref="B197:C197"/>
    <mergeCell ref="D195:D197"/>
    <mergeCell ref="A204:A205"/>
    <mergeCell ref="B204:C204"/>
    <mergeCell ref="B205:C205"/>
    <mergeCell ref="D204:D205"/>
    <mergeCell ref="E204:E205"/>
    <mergeCell ref="A202:A203"/>
    <mergeCell ref="B202:C202"/>
    <mergeCell ref="B203:C203"/>
    <mergeCell ref="D202:D203"/>
    <mergeCell ref="E202:E203"/>
    <mergeCell ref="A212:A213"/>
    <mergeCell ref="B212:C212"/>
    <mergeCell ref="B213:C213"/>
    <mergeCell ref="D212:D213"/>
    <mergeCell ref="E212:E213"/>
    <mergeCell ref="A206:A208"/>
    <mergeCell ref="B206:C206"/>
    <mergeCell ref="B207:C207"/>
    <mergeCell ref="B208:C208"/>
    <mergeCell ref="D206:D208"/>
    <mergeCell ref="B209:F209"/>
    <mergeCell ref="A211:G211"/>
    <mergeCell ref="F212:F213"/>
    <mergeCell ref="G212:G213"/>
    <mergeCell ref="G105:G106"/>
    <mergeCell ref="F105:F106"/>
    <mergeCell ref="G107:G108"/>
    <mergeCell ref="F107:F108"/>
    <mergeCell ref="G109:G110"/>
    <mergeCell ref="F109:F110"/>
    <mergeCell ref="G111:G112"/>
    <mergeCell ref="F111:F112"/>
    <mergeCell ref="G113:G114"/>
    <mergeCell ref="F113:F114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Muzlovič</dc:creator>
  <cp:lastModifiedBy>Aleš Muzlovič</cp:lastModifiedBy>
  <cp:lastPrinted>2024-04-08T10:25:36Z</cp:lastPrinted>
  <dcterms:created xsi:type="dcterms:W3CDTF">2023-03-28T10:31:42Z</dcterms:created>
  <dcterms:modified xsi:type="dcterms:W3CDTF">2024-04-15T06:18:18Z</dcterms:modified>
</cp:coreProperties>
</file>